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055" windowHeight="5325" tabRatio="887" activeTab="1"/>
  </bookViews>
  <sheets>
    <sheet name="İçindekiler" sheetId="1" r:id="rId1"/>
    <sheet name="Veri Girişi" sheetId="2" r:id="rId2"/>
    <sheet name="Kaza Oranları" sheetId="3" r:id="rId3"/>
    <sheet name="Gra (1)" sheetId="4" r:id="rId4"/>
    <sheet name="Gra (2)" sheetId="5" r:id="rId5"/>
    <sheet name="Gra (3)" sheetId="6" r:id="rId6"/>
    <sheet name="Gra (4)" sheetId="7" r:id="rId7"/>
    <sheet name="Gra (5)" sheetId="8" r:id="rId8"/>
    <sheet name="Gra (6)" sheetId="9" r:id="rId9"/>
    <sheet name="Gra (7)" sheetId="10" r:id="rId10"/>
    <sheet name="Gra (8)" sheetId="11" r:id="rId11"/>
    <sheet name="Gra (9)" sheetId="12" r:id="rId12"/>
    <sheet name="Gra (10)" sheetId="13" r:id="rId13"/>
    <sheet name="Gra (11)" sheetId="14" r:id="rId14"/>
    <sheet name="Gra (12)" sheetId="15" r:id="rId15"/>
    <sheet name="Gra (13)" sheetId="16" r:id="rId16"/>
  </sheets>
  <definedNames>
    <definedName name="_xlnm.Print_Area" localSheetId="2">'Kaza Oranları'!$A$1:$R$39</definedName>
    <definedName name="_xlnm.Print_Area" localSheetId="1">'Veri Girişi'!$A$1:$CE$56</definedName>
  </definedNames>
  <calcPr fullCalcOnLoad="1"/>
</workbook>
</file>

<file path=xl/sharedStrings.xml><?xml version="1.0" encoding="utf-8"?>
<sst xmlns="http://schemas.openxmlformats.org/spreadsheetml/2006/main" count="200" uniqueCount="147">
  <si>
    <t>Meydana Gelen Kaza Sayısı</t>
  </si>
  <si>
    <t>Kazalar Sonucu Kayıp İşgünü Sayısı</t>
  </si>
  <si>
    <t>Toplam Çalışan Sayısı</t>
  </si>
  <si>
    <t>Günlük Çalışma Süresi</t>
  </si>
  <si>
    <t>Aylık Çalışılan Gün Sayısı</t>
  </si>
  <si>
    <t>Aylık Toplam Çalışma Süresi</t>
  </si>
  <si>
    <t>Yıllık Toplam Çalışma Süresi</t>
  </si>
  <si>
    <t>Aylık İş Kazası Sıklık Oranı</t>
  </si>
  <si>
    <t>Aylık İş Kazası Ağırlık Oranı</t>
  </si>
  <si>
    <t>Kaza Ağırlık Oranı</t>
  </si>
  <si>
    <t>Aylık İş Kazası Sıklık Oranı (Kümülatif)</t>
  </si>
  <si>
    <t>Aylık İş Kazası Ağırlık Oranı (Kümülatif)</t>
  </si>
  <si>
    <t>Toplam Kaza Sayısı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</si>
  <si>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</si>
  <si>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</si>
  <si>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</si>
  <si>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</si>
  <si>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</si>
  <si>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</si>
  <si>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</si>
  <si>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</si>
  <si>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</si>
  <si>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</si>
  <si>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</si>
  <si>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</si>
  <si>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Veri Girişi</t>
  </si>
  <si>
    <t>Aylık Veriler</t>
  </si>
  <si>
    <t>Temel Veriler</t>
  </si>
  <si>
    <t>Yıllık Veriler</t>
  </si>
  <si>
    <t>Toplam Kayıp İş Günü Sayısı</t>
  </si>
  <si>
    <t>DETAM
KAZA İSTATİSTİKLERİ
DEĞERLENDİRME ÇİZELGESİ</t>
  </si>
  <si>
    <r>
      <t xml:space="preserve">Bu bölüme herhangi bir değer girmeyiniz. </t>
    </r>
    <r>
      <rPr>
        <i/>
        <sz val="10"/>
        <rFont val="Arial Tur"/>
        <family val="0"/>
      </rPr>
      <t>"Veri Girişi"</t>
    </r>
    <r>
      <rPr>
        <sz val="10"/>
        <rFont val="Arial Tur"/>
        <family val="0"/>
      </rPr>
      <t xml:space="preserve"> bölümünü doldurmanızın ardından bu bölüm otomatik olarak işlenecektir.</t>
    </r>
  </si>
  <si>
    <t>Kaza Sıklık Oranı</t>
  </si>
  <si>
    <r>
      <t xml:space="preserve">Lütfen öncelikle </t>
    </r>
    <r>
      <rPr>
        <i/>
        <sz val="10"/>
        <rFont val="Arial Tur"/>
        <family val="0"/>
      </rPr>
      <t>"Veri Girişi"</t>
    </r>
    <r>
      <rPr>
        <sz val="10"/>
        <rFont val="Arial Tur"/>
        <family val="0"/>
      </rPr>
      <t xml:space="preserve"> bölümüne ait değerleri giriniz. Diğer bilgiler olan </t>
    </r>
    <r>
      <rPr>
        <i/>
        <sz val="10"/>
        <rFont val="Arial Tur"/>
        <family val="0"/>
      </rPr>
      <t>"Temel Veriler, Aylık Veriler ve Yıllık Veriler"</t>
    </r>
    <r>
      <rPr>
        <sz val="10"/>
        <rFont val="Arial Tur"/>
        <family val="0"/>
      </rPr>
      <t xml:space="preserve"> bölümleri otomatik olarak işlenecektir.</t>
    </r>
  </si>
  <si>
    <r>
      <t xml:space="preserve">Önemli Not: </t>
    </r>
    <r>
      <rPr>
        <sz val="10"/>
        <rFont val="Arial Tur"/>
        <family val="0"/>
      </rPr>
      <t xml:space="preserve">Kaybedilen gün sayısını hesaplarken, iş kazası sonucu ölüm veya tam işgöremezlik derecesinde sakatlık olmuşsa 6 000 iş günü kayıp olarak hesaplanır (bazı ülkelerde 7 500 gün olarak kabul edilir). Kısmi işgöremezlik durumunda ise işgöremezlik derecesiyle 6 000 çarpılır ve buna tedavi ve istirahat süreleri eklenerek kaybedilen gün sayısı hesaplanır. </t>
    </r>
  </si>
  <si>
    <t>Belirli bir sürede 1 milyon iş saatinde oluşan iş kazası sayısını ifade eder. Şu şekilde hesaplanır;
Kaza Sıklık Oranı = [(Bir Yıldaki Toplam Kaza Sayısı / Toplam Çalışma Süresi) * 1 000 000]</t>
  </si>
  <si>
    <t>Kaza Bölgesi</t>
  </si>
  <si>
    <t>Kaza Türü</t>
  </si>
  <si>
    <t>Ölüm</t>
  </si>
  <si>
    <t>Baş</t>
  </si>
  <si>
    <t>Yüz</t>
  </si>
  <si>
    <t>El</t>
  </si>
  <si>
    <t>Kol</t>
  </si>
  <si>
    <t>Ayak</t>
  </si>
  <si>
    <t>Bacak</t>
  </si>
  <si>
    <t>TOPLAM</t>
  </si>
  <si>
    <t>Sıra</t>
  </si>
  <si>
    <t>Gövde</t>
  </si>
  <si>
    <t>Hafif Yara.</t>
  </si>
  <si>
    <t>Ağır Yara.</t>
  </si>
  <si>
    <t>Uzuv Kaybı</t>
  </si>
  <si>
    <t>Sıra no</t>
  </si>
  <si>
    <t>Başlık</t>
  </si>
  <si>
    <t>Açıklama</t>
  </si>
  <si>
    <t>Kaza Verileri</t>
  </si>
  <si>
    <t>Kaza Oranları</t>
  </si>
  <si>
    <t>Gra (1)</t>
  </si>
  <si>
    <t>Gra (2)</t>
  </si>
  <si>
    <t>Gra (3)</t>
  </si>
  <si>
    <t>Gra (4)</t>
  </si>
  <si>
    <t>Gra (5)</t>
  </si>
  <si>
    <t>Gra (6)</t>
  </si>
  <si>
    <t>Gra (7)</t>
  </si>
  <si>
    <t>Gra (8)</t>
  </si>
  <si>
    <t>Kaza oranlarının hesaplandığı bölüm</t>
  </si>
  <si>
    <t>Meydana gelen kazalar ile ilgili aylık verilerin girildiği bölüm</t>
  </si>
  <si>
    <t>İş kazalarının aylara göre dağılımı grafiği</t>
  </si>
  <si>
    <t>İş kazalarının bölümlere göre dağılımı grafiği</t>
  </si>
  <si>
    <t>İş kazalarının kaza türüne göre dağılımı grafiği</t>
  </si>
  <si>
    <t>İş kazalarının işgücü kayıplarına göre dağılımı grafiği</t>
  </si>
  <si>
    <t>İş kazalarının aylık çalışan sayısına göre dağılımı</t>
  </si>
  <si>
    <t>Aylık iş kazası ağırlık oranları dağılımı</t>
  </si>
  <si>
    <t>Aylık iş kazası sıklık oranları dağılımı</t>
  </si>
  <si>
    <t>İçindekiler Sayfasına Geri Dön</t>
  </si>
  <si>
    <t>Adı</t>
  </si>
  <si>
    <t>Soyadı</t>
  </si>
  <si>
    <t>Ay</t>
  </si>
  <si>
    <t>Gün</t>
  </si>
  <si>
    <t>Vardiya</t>
  </si>
  <si>
    <t>Yıl</t>
  </si>
  <si>
    <t>Hastaneye Sevk</t>
  </si>
  <si>
    <t>Gidiş Saat</t>
  </si>
  <si>
    <t>Geliş Saat</t>
  </si>
  <si>
    <t>Okumamış</t>
  </si>
  <si>
    <t>İlkokul</t>
  </si>
  <si>
    <t>Ortaokul</t>
  </si>
  <si>
    <t>Lise</t>
  </si>
  <si>
    <t>Üniversite</t>
  </si>
  <si>
    <t>İstirahat</t>
  </si>
  <si>
    <t>İstirahat Başlangıç Günü</t>
  </si>
  <si>
    <t>İstirahat Bitiş Günü</t>
  </si>
  <si>
    <t>Kazalının Yaşı</t>
  </si>
  <si>
    <t>16-19</t>
  </si>
  <si>
    <t>19-25</t>
  </si>
  <si>
    <t>25-30</t>
  </si>
  <si>
    <t>30-35</t>
  </si>
  <si>
    <t>35-40</t>
  </si>
  <si>
    <t>40-45</t>
  </si>
  <si>
    <t>45 ve üzeri</t>
  </si>
  <si>
    <t>Fark (Gün)</t>
  </si>
  <si>
    <t>Pazartesi</t>
  </si>
  <si>
    <t>Salı</t>
  </si>
  <si>
    <t>Çarşamba</t>
  </si>
  <si>
    <t>Perşembe</t>
  </si>
  <si>
    <t>Cuma</t>
  </si>
  <si>
    <t>Cumartesi</t>
  </si>
  <si>
    <t>Pazar</t>
  </si>
  <si>
    <t>1. saat</t>
  </si>
  <si>
    <t>2. saat</t>
  </si>
  <si>
    <t>3. saat</t>
  </si>
  <si>
    <t>4. saat</t>
  </si>
  <si>
    <t>5. saat</t>
  </si>
  <si>
    <t>6. saat</t>
  </si>
  <si>
    <t>7. saat</t>
  </si>
  <si>
    <t>8. saat</t>
  </si>
  <si>
    <t>1. vardiya</t>
  </si>
  <si>
    <t>2. vardiya</t>
  </si>
  <si>
    <t>3. vardiya</t>
  </si>
  <si>
    <t>Genel Bilgiler</t>
  </si>
  <si>
    <t>İş kazalarının kaza bölgelerine göre dağılımı grafiği</t>
  </si>
  <si>
    <t>Gra (9)</t>
  </si>
  <si>
    <t>Gra (10)</t>
  </si>
  <si>
    <t>Gra (11)</t>
  </si>
  <si>
    <t>Gra (12)</t>
  </si>
  <si>
    <t>İş kazalarının haftanın günlerine göre dağılımı grafiği</t>
  </si>
  <si>
    <t>İş kazalarının çalışma saatlerine göre dağılımı grafiği</t>
  </si>
  <si>
    <t>İş kazalarının öğrenim durumuna göre dağılımı</t>
  </si>
  <si>
    <t>İş kazalarının yaş gruplarına göre dağılımı</t>
  </si>
  <si>
    <t>Belirli bir sürede 1 milyon iş saatinde oluşan iş kazası nedeniyle kaybedilen gün sayısını ifade eder. Şu şekilde hesaplanır;
Kaza Ağırlık Oranı = [(Bir Yıldaki Toplam İşgünü Kaybı / Toplam Çalışma Süresi) * 1 000 000]</t>
  </si>
  <si>
    <t>Kaza Sıklık Hızı</t>
  </si>
  <si>
    <t>Belirli bir sürede işçi başına düşen kaza sayısını ifade eder.
Kaza İnsidans Oranı = [(Bir Yıldaki Toplam Kaza Sayısı / Toplam Çalışan Sayısı)]</t>
  </si>
  <si>
    <t>Gra (13)</t>
  </si>
  <si>
    <t>Aylık iş kazası sıklık hızları dağılımı</t>
  </si>
  <si>
    <t>Kazalını Öğrenim Durumu</t>
  </si>
  <si>
    <t>Vardiyanın Saati</t>
  </si>
  <si>
    <t>Hafta</t>
  </si>
  <si>
    <t>1.Hafta</t>
  </si>
  <si>
    <t>2.Hafta</t>
  </si>
  <si>
    <t>3.Hafta</t>
  </si>
  <si>
    <t>4.Hafta</t>
  </si>
  <si>
    <t>Fark (Saat)</t>
  </si>
  <si>
    <t>BÖLÜM</t>
  </si>
  <si>
    <t>9. saat</t>
  </si>
  <si>
    <t>10. saat</t>
  </si>
  <si>
    <t>11. saat</t>
  </si>
  <si>
    <t>12. saat</t>
  </si>
  <si>
    <t>KAZA İSTATİSTİKLERİ DEĞERLENDİRME ÇİZELGESİ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</si>
</sst>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hh:mm;@"/>
    <numFmt numFmtId="173" formatCode="[$-41F]dd\ mmmm\ yyyy\ dddd"/>
    <numFmt numFmtId="174" formatCode="dd/mm/yy;@"/>
    <numFmt numFmtId="175" formatCode="dd/mm/yyyy;@"/>
    <numFmt numFmtId="176" formatCode="d/m;@"/>
    <numFmt numFmtId="177" formatCode="d/m/yy;@"/>
  </numFmts>
  <fonts count="58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b/>
      <sz val="10"/>
      <name val="Arial Tur"/>
      <family val="0"/>
    </font>
    <font>
      <i/>
      <sz val="10"/>
      <name val="Arial Tur"/>
      <family val="0"/>
    </font>
    <font>
      <b/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 Tur"/>
      <family val="0"/>
    </font>
    <font>
      <sz val="8"/>
      <color indexed="8"/>
      <name val="Arial Tur"/>
      <family val="0"/>
    </font>
    <font>
      <b/>
      <sz val="11.75"/>
      <color indexed="8"/>
      <name val="Arial Tur"/>
      <family val="0"/>
    </font>
    <font>
      <sz val="8.95"/>
      <color indexed="8"/>
      <name val="Arial Tur"/>
      <family val="0"/>
    </font>
    <font>
      <sz val="10"/>
      <color indexed="8"/>
      <name val="Arial Tur"/>
      <family val="0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b/>
      <sz val="9.5"/>
      <color indexed="8"/>
      <name val="Arial Tur"/>
      <family val="0"/>
    </font>
    <font>
      <b/>
      <sz val="11"/>
      <color indexed="8"/>
      <name val="Arial Tur"/>
      <family val="0"/>
    </font>
    <font>
      <sz val="11.25"/>
      <color indexed="8"/>
      <name val="Arial Tur"/>
      <family val="0"/>
    </font>
    <font>
      <b/>
      <sz val="11.25"/>
      <color indexed="8"/>
      <name val="Arial Tur"/>
      <family val="0"/>
    </font>
    <font>
      <sz val="9"/>
      <color indexed="51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6" fillId="33" borderId="10" xfId="48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6" fillId="34" borderId="0" xfId="48" applyFill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5" borderId="15" xfId="0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/>
      <protection hidden="1"/>
    </xf>
    <xf numFmtId="0" fontId="0" fillId="35" borderId="17" xfId="0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5" borderId="19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3" fillId="35" borderId="20" xfId="0" applyFont="1" applyFill="1" applyBorder="1" applyAlignment="1" applyProtection="1">
      <alignment horizontal="center"/>
      <protection hidden="1"/>
    </xf>
    <xf numFmtId="0" fontId="0" fillId="35" borderId="20" xfId="0" applyFont="1" applyFill="1" applyBorder="1" applyAlignment="1" applyProtection="1">
      <alignment horizontal="center"/>
      <protection hidden="1"/>
    </xf>
    <xf numFmtId="0" fontId="0" fillId="35" borderId="21" xfId="0" applyFill="1" applyBorder="1" applyAlignment="1" applyProtection="1">
      <alignment/>
      <protection hidden="1"/>
    </xf>
    <xf numFmtId="0" fontId="0" fillId="35" borderId="22" xfId="0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5" borderId="23" xfId="0" applyFill="1" applyBorder="1" applyAlignment="1" applyProtection="1">
      <alignment/>
      <protection hidden="1"/>
    </xf>
    <xf numFmtId="0" fontId="0" fillId="35" borderId="21" xfId="0" applyFill="1" applyBorder="1" applyAlignment="1" applyProtection="1">
      <alignment horizontal="center" vertical="center" textRotation="90" wrapText="1"/>
      <protection hidden="1"/>
    </xf>
    <xf numFmtId="0" fontId="0" fillId="35" borderId="24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center" vertical="center" textRotation="90" wrapText="1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center" vertical="center" wrapText="1"/>
      <protection hidden="1"/>
    </xf>
    <xf numFmtId="0" fontId="0" fillId="34" borderId="21" xfId="0" applyFill="1" applyBorder="1" applyAlignment="1" applyProtection="1">
      <alignment horizontal="center" vertical="center" textRotation="90"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4" borderId="0" xfId="0" applyFill="1" applyBorder="1" applyAlignment="1" applyProtection="1">
      <alignment wrapText="1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 horizontal="center" vertical="center" textRotation="90" wrapText="1"/>
      <protection hidden="1"/>
    </xf>
    <xf numFmtId="2" fontId="0" fillId="0" borderId="10" xfId="0" applyNumberFormat="1" applyBorder="1" applyAlignment="1" applyProtection="1">
      <alignment wrapText="1"/>
      <protection hidden="1"/>
    </xf>
    <xf numFmtId="2" fontId="0" fillId="34" borderId="0" xfId="0" applyNumberFormat="1" applyFill="1" applyBorder="1" applyAlignment="1" applyProtection="1">
      <alignment wrapText="1"/>
      <protection hidden="1"/>
    </xf>
    <xf numFmtId="0" fontId="0" fillId="34" borderId="25" xfId="0" applyFill="1" applyBorder="1" applyAlignment="1" applyProtection="1">
      <alignment/>
      <protection hidden="1"/>
    </xf>
    <xf numFmtId="0" fontId="0" fillId="34" borderId="26" xfId="0" applyFill="1" applyBorder="1" applyAlignment="1" applyProtection="1">
      <alignment/>
      <protection hidden="1"/>
    </xf>
    <xf numFmtId="0" fontId="0" fillId="34" borderId="27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/>
    </xf>
    <xf numFmtId="0" fontId="0" fillId="37" borderId="28" xfId="0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8" fillId="38" borderId="10" xfId="0" applyFont="1" applyFill="1" applyBorder="1" applyAlignment="1" applyProtection="1">
      <alignment horizontal="center" vertical="center"/>
      <protection hidden="1"/>
    </xf>
    <xf numFmtId="2" fontId="8" fillId="38" borderId="10" xfId="0" applyNumberFormat="1" applyFont="1" applyFill="1" applyBorder="1" applyAlignment="1" applyProtection="1">
      <alignment horizontal="center" vertical="center"/>
      <protection hidden="1"/>
    </xf>
    <xf numFmtId="0" fontId="0" fillId="37" borderId="10" xfId="0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0" fillId="37" borderId="10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37" borderId="1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172" fontId="0" fillId="37" borderId="10" xfId="0" applyNumberFormat="1" applyFill="1" applyBorder="1" applyAlignment="1" applyProtection="1">
      <alignment horizontal="center" vertical="center"/>
      <protection hidden="1"/>
    </xf>
    <xf numFmtId="2" fontId="0" fillId="37" borderId="10" xfId="0" applyNumberFormat="1" applyFill="1" applyBorder="1" applyAlignment="1" applyProtection="1">
      <alignment horizontal="center" vertical="center"/>
      <protection hidden="1"/>
    </xf>
    <xf numFmtId="172" fontId="0" fillId="0" borderId="10" xfId="0" applyNumberFormat="1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0" fontId="0" fillId="34" borderId="16" xfId="0" applyFill="1" applyBorder="1" applyAlignment="1" applyProtection="1">
      <alignment horizontal="center" vertical="center" textRotation="90" wrapText="1"/>
      <protection hidden="1"/>
    </xf>
    <xf numFmtId="175" fontId="0" fillId="37" borderId="10" xfId="0" applyNumberFormat="1" applyFill="1" applyBorder="1" applyAlignment="1" applyProtection="1">
      <alignment horizontal="center" vertical="center"/>
      <protection hidden="1"/>
    </xf>
    <xf numFmtId="0" fontId="3" fillId="35" borderId="1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left" vertical="center"/>
    </xf>
    <xf numFmtId="10" fontId="0" fillId="0" borderId="10" xfId="0" applyNumberFormat="1" applyBorder="1" applyAlignment="1" applyProtection="1">
      <alignment wrapText="1"/>
      <protection hidden="1"/>
    </xf>
    <xf numFmtId="0" fontId="0" fillId="34" borderId="17" xfId="0" applyFill="1" applyBorder="1" applyAlignment="1" applyProtection="1">
      <alignment horizontal="center" vertical="center" textRotation="90" wrapText="1"/>
      <protection hidden="1"/>
    </xf>
    <xf numFmtId="0" fontId="0" fillId="0" borderId="10" xfId="0" applyFill="1" applyBorder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/>
    </xf>
    <xf numFmtId="175" fontId="0" fillId="0" borderId="10" xfId="0" applyNumberFormat="1" applyFill="1" applyBorder="1" applyAlignment="1" applyProtection="1">
      <alignment horizontal="center" vertical="center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172" fontId="0" fillId="0" borderId="10" xfId="0" applyNumberFormat="1" applyFill="1" applyBorder="1" applyAlignment="1" applyProtection="1">
      <alignment horizontal="center" vertical="center"/>
      <protection hidden="1"/>
    </xf>
    <xf numFmtId="0" fontId="0" fillId="37" borderId="0" xfId="0" applyFill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40" borderId="10" xfId="0" applyFont="1" applyFill="1" applyBorder="1" applyAlignment="1" applyProtection="1">
      <alignment horizontal="center" vertical="center" textRotation="90"/>
      <protection hidden="1"/>
    </xf>
    <xf numFmtId="0" fontId="3" fillId="41" borderId="10" xfId="0" applyFont="1" applyFill="1" applyBorder="1" applyAlignment="1" applyProtection="1">
      <alignment horizontal="center" vertical="center" textRotation="90"/>
      <protection hidden="1"/>
    </xf>
    <xf numFmtId="0" fontId="3" fillId="36" borderId="10" xfId="0" applyFont="1" applyFill="1" applyBorder="1" applyAlignment="1" applyProtection="1">
      <alignment horizontal="center" vertical="center" textRotation="90"/>
      <protection hidden="1"/>
    </xf>
    <xf numFmtId="0" fontId="3" fillId="38" borderId="10" xfId="0" applyFont="1" applyFill="1" applyBorder="1" applyAlignment="1" applyProtection="1">
      <alignment horizontal="center" vertical="center" textRotation="90"/>
      <protection hidden="1"/>
    </xf>
    <xf numFmtId="0" fontId="3" fillId="42" borderId="10" xfId="0" applyFont="1" applyFill="1" applyBorder="1" applyAlignment="1" applyProtection="1">
      <alignment horizontal="center" vertical="center" textRotation="90"/>
      <protection hidden="1"/>
    </xf>
    <xf numFmtId="0" fontId="3" fillId="33" borderId="10" xfId="0" applyFont="1" applyFill="1" applyBorder="1" applyAlignment="1" applyProtection="1">
      <alignment horizontal="center" vertical="center" textRotation="90"/>
      <protection hidden="1"/>
    </xf>
    <xf numFmtId="0" fontId="3" fillId="43" borderId="10" xfId="0" applyFont="1" applyFill="1" applyBorder="1" applyAlignment="1" applyProtection="1">
      <alignment horizontal="center" vertical="center" textRotation="90"/>
      <protection hidden="1"/>
    </xf>
    <xf numFmtId="0" fontId="3" fillId="37" borderId="10" xfId="0" applyFont="1" applyFill="1" applyBorder="1" applyAlignment="1" applyProtection="1">
      <alignment horizontal="center" vertical="center" textRotation="90"/>
      <protection hidden="1"/>
    </xf>
    <xf numFmtId="0" fontId="3" fillId="39" borderId="10" xfId="0" applyFont="1" applyFill="1" applyBorder="1" applyAlignment="1" applyProtection="1">
      <alignment horizontal="center" vertical="center" textRotation="90"/>
      <protection hidden="1"/>
    </xf>
    <xf numFmtId="0" fontId="3" fillId="34" borderId="10" xfId="0" applyFont="1" applyFill="1" applyBorder="1" applyAlignment="1" applyProtection="1">
      <alignment horizontal="center" vertical="center" textRotation="90"/>
      <protection hidden="1"/>
    </xf>
    <xf numFmtId="0" fontId="9" fillId="34" borderId="28" xfId="0" applyFont="1" applyFill="1" applyBorder="1" applyAlignment="1" applyProtection="1">
      <alignment horizontal="center"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/>
    </xf>
    <xf numFmtId="0" fontId="8" fillId="34" borderId="29" xfId="0" applyFont="1" applyFill="1" applyBorder="1" applyAlignment="1" applyProtection="1">
      <alignment horizontal="center" vertical="center"/>
      <protection hidden="1"/>
    </xf>
    <xf numFmtId="0" fontId="8" fillId="34" borderId="24" xfId="0" applyFont="1" applyFill="1" applyBorder="1" applyAlignment="1" applyProtection="1">
      <alignment horizontal="center" vertical="center"/>
      <protection hidden="1"/>
    </xf>
    <xf numFmtId="0" fontId="8" fillId="34" borderId="28" xfId="0" applyFont="1" applyFill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8" fillId="33" borderId="24" xfId="0" applyFont="1" applyFill="1" applyBorder="1" applyAlignment="1" applyProtection="1">
      <alignment horizontal="center" vertical="center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8" fillId="43" borderId="29" xfId="0" applyFont="1" applyFill="1" applyBorder="1" applyAlignment="1" applyProtection="1">
      <alignment horizontal="center" vertical="center"/>
      <protection hidden="1"/>
    </xf>
    <xf numFmtId="0" fontId="8" fillId="43" borderId="24" xfId="0" applyFont="1" applyFill="1" applyBorder="1" applyAlignment="1" applyProtection="1">
      <alignment horizontal="center" vertical="center"/>
      <protection hidden="1"/>
    </xf>
    <xf numFmtId="0" fontId="8" fillId="43" borderId="28" xfId="0" applyFont="1" applyFill="1" applyBorder="1" applyAlignment="1" applyProtection="1">
      <alignment horizontal="center" vertical="center"/>
      <protection hidden="1"/>
    </xf>
    <xf numFmtId="0" fontId="8" fillId="42" borderId="29" xfId="0" applyFont="1" applyFill="1" applyBorder="1" applyAlignment="1" applyProtection="1">
      <alignment horizontal="center" vertical="center"/>
      <protection hidden="1"/>
    </xf>
    <xf numFmtId="0" fontId="8" fillId="42" borderId="24" xfId="0" applyFont="1" applyFill="1" applyBorder="1" applyAlignment="1" applyProtection="1">
      <alignment horizontal="center" vertical="center"/>
      <protection hidden="1"/>
    </xf>
    <xf numFmtId="0" fontId="8" fillId="42" borderId="28" xfId="0" applyFont="1" applyFill="1" applyBorder="1" applyAlignment="1" applyProtection="1">
      <alignment horizontal="center" vertical="center"/>
      <protection hidden="1"/>
    </xf>
    <xf numFmtId="0" fontId="8" fillId="40" borderId="29" xfId="0" applyFont="1" applyFill="1" applyBorder="1" applyAlignment="1" applyProtection="1">
      <alignment horizontal="center" vertical="center"/>
      <protection hidden="1"/>
    </xf>
    <xf numFmtId="0" fontId="8" fillId="40" borderId="24" xfId="0" applyFont="1" applyFill="1" applyBorder="1" applyAlignment="1" applyProtection="1">
      <alignment horizontal="center" vertical="center"/>
      <protection hidden="1"/>
    </xf>
    <xf numFmtId="0" fontId="8" fillId="40" borderId="28" xfId="0" applyFont="1" applyFill="1" applyBorder="1" applyAlignment="1" applyProtection="1">
      <alignment horizontal="center" vertical="center"/>
      <protection hidden="1"/>
    </xf>
    <xf numFmtId="0" fontId="8" fillId="36" borderId="29" xfId="0" applyFont="1" applyFill="1" applyBorder="1" applyAlignment="1" applyProtection="1">
      <alignment horizontal="center" vertical="center"/>
      <protection hidden="1"/>
    </xf>
    <xf numFmtId="0" fontId="8" fillId="36" borderId="24" xfId="0" applyFont="1" applyFill="1" applyBorder="1" applyAlignment="1" applyProtection="1">
      <alignment horizontal="center" vertical="center"/>
      <protection hidden="1"/>
    </xf>
    <xf numFmtId="0" fontId="8" fillId="36" borderId="28" xfId="0" applyFont="1" applyFill="1" applyBorder="1" applyAlignment="1" applyProtection="1">
      <alignment horizontal="center" vertical="center"/>
      <protection hidden="1"/>
    </xf>
    <xf numFmtId="0" fontId="8" fillId="41" borderId="29" xfId="0" applyFont="1" applyFill="1" applyBorder="1" applyAlignment="1" applyProtection="1">
      <alignment horizontal="center" vertical="center"/>
      <protection hidden="1"/>
    </xf>
    <xf numFmtId="0" fontId="8" fillId="41" borderId="24" xfId="0" applyFont="1" applyFill="1" applyBorder="1" applyAlignment="1" applyProtection="1">
      <alignment horizontal="center" vertical="center"/>
      <protection hidden="1"/>
    </xf>
    <xf numFmtId="0" fontId="8" fillId="41" borderId="28" xfId="0" applyFont="1" applyFill="1" applyBorder="1" applyAlignment="1" applyProtection="1">
      <alignment horizontal="center" vertical="center"/>
      <protection hidden="1"/>
    </xf>
    <xf numFmtId="0" fontId="8" fillId="38" borderId="29" xfId="0" applyFont="1" applyFill="1" applyBorder="1" applyAlignment="1" applyProtection="1">
      <alignment horizontal="center" vertical="center"/>
      <protection hidden="1"/>
    </xf>
    <xf numFmtId="0" fontId="8" fillId="38" borderId="24" xfId="0" applyFont="1" applyFill="1" applyBorder="1" applyAlignment="1" applyProtection="1">
      <alignment horizontal="center" vertical="center"/>
      <protection hidden="1"/>
    </xf>
    <xf numFmtId="0" fontId="8" fillId="38" borderId="28" xfId="0" applyFont="1" applyFill="1" applyBorder="1" applyAlignment="1" applyProtection="1">
      <alignment horizontal="center" vertical="center"/>
      <protection hidden="1"/>
    </xf>
    <xf numFmtId="0" fontId="8" fillId="37" borderId="29" xfId="0" applyFont="1" applyFill="1" applyBorder="1" applyAlignment="1" applyProtection="1">
      <alignment horizontal="center" vertical="center"/>
      <protection hidden="1"/>
    </xf>
    <xf numFmtId="0" fontId="8" fillId="37" borderId="24" xfId="0" applyFont="1" applyFill="1" applyBorder="1" applyAlignment="1" applyProtection="1">
      <alignment horizontal="center" vertical="center"/>
      <protection hidden="1"/>
    </xf>
    <xf numFmtId="0" fontId="8" fillId="37" borderId="28" xfId="0" applyFont="1" applyFill="1" applyBorder="1" applyAlignment="1" applyProtection="1">
      <alignment horizontal="center" vertical="center"/>
      <protection hidden="1"/>
    </xf>
    <xf numFmtId="0" fontId="8" fillId="39" borderId="29" xfId="0" applyFont="1" applyFill="1" applyBorder="1" applyAlignment="1" applyProtection="1">
      <alignment horizontal="center" vertical="center" wrapText="1"/>
      <protection hidden="1"/>
    </xf>
    <xf numFmtId="0" fontId="8" fillId="39" borderId="24" xfId="0" applyFont="1" applyFill="1" applyBorder="1" applyAlignment="1" applyProtection="1">
      <alignment horizontal="center" vertical="center" wrapText="1"/>
      <protection hidden="1"/>
    </xf>
    <xf numFmtId="0" fontId="8" fillId="39" borderId="28" xfId="0" applyFont="1" applyFill="1" applyBorder="1" applyAlignment="1" applyProtection="1">
      <alignment horizontal="center" vertical="center" wrapText="1"/>
      <protection hidden="1"/>
    </xf>
    <xf numFmtId="0" fontId="0" fillId="34" borderId="16" xfId="0" applyFill="1" applyBorder="1" applyAlignment="1" applyProtection="1">
      <alignment horizontal="center" vertical="center" textRotation="90" wrapText="1"/>
      <protection hidden="1"/>
    </xf>
    <xf numFmtId="0" fontId="0" fillId="34" borderId="24" xfId="0" applyFill="1" applyBorder="1" applyAlignment="1" applyProtection="1">
      <alignment horizontal="center" vertical="center" textRotation="90" wrapText="1"/>
      <protection hidden="1"/>
    </xf>
    <xf numFmtId="0" fontId="0" fillId="34" borderId="21" xfId="0" applyFill="1" applyBorder="1" applyAlignment="1" applyProtection="1">
      <alignment horizontal="center" vertical="center" textRotation="90" wrapText="1"/>
      <protection hidden="1"/>
    </xf>
    <xf numFmtId="0" fontId="0" fillId="36" borderId="10" xfId="0" applyFill="1" applyBorder="1" applyAlignment="1" applyProtection="1">
      <alignment wrapText="1"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 horizontal="center" vertical="center" textRotation="90" wrapText="1"/>
      <protection hidden="1"/>
    </xf>
    <xf numFmtId="0" fontId="0" fillId="34" borderId="10" xfId="0" applyFill="1" applyBorder="1" applyAlignment="1" applyProtection="1">
      <alignment horizontal="center" vertical="center" wrapText="1"/>
      <protection hidden="1"/>
    </xf>
    <xf numFmtId="0" fontId="0" fillId="34" borderId="19" xfId="0" applyFill="1" applyBorder="1" applyAlignment="1" applyProtection="1">
      <alignment horizontal="center" vertical="center" wrapText="1"/>
      <protection hidden="1"/>
    </xf>
    <xf numFmtId="0" fontId="0" fillId="34" borderId="0" xfId="0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left" vertical="center" wrapText="1"/>
      <protection hidden="1"/>
    </xf>
    <xf numFmtId="0" fontId="0" fillId="36" borderId="30" xfId="0" applyFill="1" applyBorder="1" applyAlignment="1" applyProtection="1">
      <alignment horizontal="center" vertical="center" textRotation="90" wrapText="1"/>
      <protection hidden="1"/>
    </xf>
    <xf numFmtId="0" fontId="0" fillId="36" borderId="31" xfId="0" applyFill="1" applyBorder="1" applyAlignment="1" applyProtection="1">
      <alignment horizontal="center" vertical="center" textRotation="90" wrapText="1"/>
      <protection hidden="1"/>
    </xf>
    <xf numFmtId="0" fontId="0" fillId="36" borderId="32" xfId="0" applyFill="1" applyBorder="1" applyAlignment="1" applyProtection="1">
      <alignment horizontal="center" vertical="center" textRotation="90" wrapText="1"/>
      <protection hidden="1"/>
    </xf>
    <xf numFmtId="0" fontId="2" fillId="35" borderId="0" xfId="0" applyFont="1" applyFill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3" fillId="36" borderId="10" xfId="0" applyFont="1" applyFill="1" applyBorder="1" applyAlignment="1" applyProtection="1">
      <alignment horizontal="center"/>
      <protection hidden="1"/>
    </xf>
    <xf numFmtId="0" fontId="0" fillId="34" borderId="10" xfId="0" applyFont="1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 vertical="center" wrapText="1"/>
      <protection hidden="1"/>
    </xf>
    <xf numFmtId="0" fontId="0" fillId="34" borderId="24" xfId="0" applyFill="1" applyBorder="1" applyAlignment="1" applyProtection="1">
      <alignment horizontal="center" vertical="center" wrapText="1"/>
      <protection hidden="1"/>
    </xf>
    <xf numFmtId="0" fontId="0" fillId="34" borderId="28" xfId="0" applyFill="1" applyBorder="1" applyAlignment="1" applyProtection="1">
      <alignment horizontal="center" vertical="center" wrapText="1"/>
      <protection hidden="1"/>
    </xf>
    <xf numFmtId="0" fontId="6" fillId="0" borderId="0" xfId="48" applyAlignment="1" applyProtection="1">
      <alignment/>
      <protection locked="0"/>
    </xf>
    <xf numFmtId="0" fontId="6" fillId="0" borderId="0" xfId="48" applyAlignment="1" applyProtection="1">
      <alignment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Bölümlere Göre Dağılımı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20225"/>
          <c:y val="0.26575"/>
          <c:w val="0.59475"/>
          <c:h val="0.51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numRef>
              <c:f>'Veri Girişi'!$BC$3:$BM$3</c:f>
              <c:numCache>
                <c:ptCount val="11"/>
              </c:numCache>
            </c:numRef>
          </c:cat>
          <c:val>
            <c:numRef>
              <c:f>'Veri Girişi'!$BC$56:$BM$56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34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"/>
          <c:y val="0.928"/>
          <c:w val="0.244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Çalışma Saatlerine Göre Dağılımı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45"/>
          <c:w val="0.9385"/>
          <c:h val="0.72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'Veri Girişi'!$AC$56:$AN$56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2730644"/>
        <c:axId val="26140341"/>
      </c:barChart>
      <c:catAx>
        <c:axId val="32730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Aylar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40341"/>
        <c:crosses val="autoZero"/>
        <c:auto val="0"/>
        <c:lblOffset val="100"/>
        <c:tickLblSkip val="1"/>
        <c:noMultiLvlLbl val="0"/>
      </c:catAx>
      <c:valAx>
        <c:axId val="2614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Kaza Sayısı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730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Öğrenim Durumuna Göre Dağılımı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45"/>
          <c:w val="0.9385"/>
          <c:h val="0.72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'Veri Girişi'!$BN$3:$BR$3</c:f>
              <c:strCache>
                <c:ptCount val="5"/>
                <c:pt idx="0">
                  <c:v>Okumamış</c:v>
                </c:pt>
                <c:pt idx="1">
                  <c:v>İlkokul</c:v>
                </c:pt>
                <c:pt idx="2">
                  <c:v>Ortaokul</c:v>
                </c:pt>
                <c:pt idx="3">
                  <c:v>Lise</c:v>
                </c:pt>
                <c:pt idx="4">
                  <c:v>Üniversite</c:v>
                </c:pt>
              </c:strCache>
            </c:strRef>
          </c:cat>
          <c:val>
            <c:numRef>
              <c:f>'Veri Girişi'!$BN$56:$BR$56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3936478"/>
        <c:axId val="36992847"/>
      </c:barChart>
      <c:catAx>
        <c:axId val="3393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Aylar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92847"/>
        <c:crosses val="autoZero"/>
        <c:auto val="0"/>
        <c:lblOffset val="100"/>
        <c:tickLblSkip val="1"/>
        <c:noMultiLvlLbl val="0"/>
      </c:catAx>
      <c:valAx>
        <c:axId val="36992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Kaza Sayısı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36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Yaş Gruplarına Göre Dağılımı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45"/>
          <c:w val="0.9385"/>
          <c:h val="0.72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'Veri Girişi'!$BS$3:$BY$3</c:f>
              <c:strCache>
                <c:ptCount val="7"/>
                <c:pt idx="0">
                  <c:v>16-19</c:v>
                </c:pt>
                <c:pt idx="1">
                  <c:v>19-25</c:v>
                </c:pt>
                <c:pt idx="2">
                  <c:v>25-30</c:v>
                </c:pt>
                <c:pt idx="3">
                  <c:v>30-35</c:v>
                </c:pt>
                <c:pt idx="4">
                  <c:v>35-40</c:v>
                </c:pt>
                <c:pt idx="5">
                  <c:v>40-45</c:v>
                </c:pt>
                <c:pt idx="6">
                  <c:v>45 ve üzeri</c:v>
                </c:pt>
              </c:strCache>
            </c:strRef>
          </c:cat>
          <c:val>
            <c:numRef>
              <c:f>'Veri Girişi'!$BS$56:$BY$56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4500168"/>
        <c:axId val="43630601"/>
      </c:barChart>
      <c:catAx>
        <c:axId val="6450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Aylar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630601"/>
        <c:crosses val="autoZero"/>
        <c:auto val="0"/>
        <c:lblOffset val="100"/>
        <c:tickLblSkip val="1"/>
        <c:noMultiLvlLbl val="0"/>
      </c:catAx>
      <c:valAx>
        <c:axId val="43630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Kaza Sayısı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500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Aylık İş Kazası Sıklık Hızları Dağılımı</a:t>
            </a:r>
          </a:p>
        </c:rich>
      </c:tx>
      <c:layout>
        <c:manualLayout>
          <c:xMode val="factor"/>
          <c:yMode val="factor"/>
          <c:x val="0.01625"/>
          <c:y val="-0.01625"/>
        </c:manualLayout>
      </c:layout>
      <c:spPr>
        <a:noFill/>
        <a:ln>
          <a:noFill/>
        </a:ln>
      </c:spPr>
    </c:title>
    <c:view3D>
      <c:rotX val="15"/>
      <c:hPercent val="27"/>
      <c:rotY val="20"/>
      <c:depthPercent val="500"/>
      <c:rAngAx val="1"/>
    </c:view3D>
    <c:plotArea>
      <c:layout>
        <c:manualLayout>
          <c:xMode val="edge"/>
          <c:yMode val="edge"/>
          <c:x val="0.01075"/>
          <c:y val="0.16225"/>
          <c:w val="0.9785"/>
          <c:h val="0.8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'Kaza Oranları'!$E$27:$P$27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Oranları'!$E$33:$P$33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Depth val="0"/>
        <c:shape val="box"/>
        <c:axId val="57131090"/>
        <c:axId val="44417763"/>
      </c:bar3DChart>
      <c:catAx>
        <c:axId val="5713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4417763"/>
        <c:crosses val="autoZero"/>
        <c:auto val="1"/>
        <c:lblOffset val="100"/>
        <c:tickLblSkip val="1"/>
        <c:noMultiLvlLbl val="0"/>
      </c:catAx>
      <c:valAx>
        <c:axId val="444177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İş Kazası Oranları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310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Kaza Bölgelerine Göre Dağılımı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"/>
          <c:y val="0.276"/>
          <c:w val="0.271"/>
          <c:h val="0.56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'Veri Girişi'!$AR$3:$AX$3</c:f>
              <c:strCache>
                <c:ptCount val="7"/>
                <c:pt idx="0">
                  <c:v>Baş</c:v>
                </c:pt>
                <c:pt idx="1">
                  <c:v>Yüz</c:v>
                </c:pt>
                <c:pt idx="2">
                  <c:v>El</c:v>
                </c:pt>
                <c:pt idx="3">
                  <c:v>Kol</c:v>
                </c:pt>
                <c:pt idx="4">
                  <c:v>Ayak</c:v>
                </c:pt>
                <c:pt idx="5">
                  <c:v>Bacak</c:v>
                </c:pt>
                <c:pt idx="6">
                  <c:v>Gövde</c:v>
                </c:pt>
              </c:strCache>
            </c:strRef>
          </c:cat>
          <c:val>
            <c:numRef>
              <c:f>'Veri Girişi'!$AR$56:$AX$56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5"/>
          <c:y val="0.25975"/>
          <c:w val="0.23425"/>
          <c:h val="0.5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Kaza Türüne Göre Dağılımı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2875"/>
          <c:y val="0.38375"/>
          <c:w val="0.423"/>
          <c:h val="0.3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'Veri Girişi'!$AY$3:$BB$3</c:f>
              <c:strCache>
                <c:ptCount val="4"/>
                <c:pt idx="0">
                  <c:v>Hafif Yara.</c:v>
                </c:pt>
                <c:pt idx="1">
                  <c:v>Ağır Yara.</c:v>
                </c:pt>
                <c:pt idx="2">
                  <c:v>Uzuv Kaybı</c:v>
                </c:pt>
                <c:pt idx="3">
                  <c:v>Ölüm</c:v>
                </c:pt>
              </c:strCache>
            </c:strRef>
          </c:cat>
          <c:val>
            <c:numRef>
              <c:f>'Veri Girişi'!$AY$56:$BB$56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25"/>
          <c:y val="0.442"/>
          <c:w val="0.1125"/>
          <c:h val="0.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Aylara Göre Dağılımı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45"/>
          <c:w val="0.9385"/>
          <c:h val="0.72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'Kaza Oranları'!$E$9:$P$9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Oranları'!$E$10:$P$10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4823672"/>
        <c:axId val="44977593"/>
      </c:barChart>
      <c:catAx>
        <c:axId val="34823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Aylar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977593"/>
        <c:crosses val="autoZero"/>
        <c:auto val="0"/>
        <c:lblOffset val="100"/>
        <c:tickLblSkip val="1"/>
        <c:noMultiLvlLbl val="0"/>
      </c:catAx>
      <c:valAx>
        <c:axId val="44977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Kaza Sayısı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23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 Sonucu Aylara Göre İşgücü Kayıpları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45"/>
          <c:w val="0.9385"/>
          <c:h val="0.72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'Kaza Oranları'!$E$9:$P$9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Oranları'!$E$11:$P$11</c:f>
              <c:numCache>
                <c:ptCount val="12"/>
              </c:numCache>
            </c:numRef>
          </c:val>
        </c:ser>
        <c:axId val="2145154"/>
        <c:axId val="19306387"/>
      </c:barChart>
      <c:catAx>
        <c:axId val="2145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Aylar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306387"/>
        <c:crosses val="autoZero"/>
        <c:auto val="0"/>
        <c:lblOffset val="100"/>
        <c:tickLblSkip val="1"/>
        <c:noMultiLvlLbl val="0"/>
      </c:catAx>
      <c:valAx>
        <c:axId val="19306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Kayıp İşgünü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5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Çalışan Sayılarına Göre Dağılımı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5"/>
          <c:w val="0.82125"/>
          <c:h val="0.853"/>
        </c:manualLayout>
      </c:layout>
      <c:barChart>
        <c:barDir val="bar"/>
        <c:grouping val="clustered"/>
        <c:varyColors val="0"/>
        <c:ser>
          <c:idx val="0"/>
          <c:order val="0"/>
          <c:tx>
            <c:v>Kaza Sayısı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'Kaza Oranları'!$E$9:$P$9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Oranları'!$E$10:$P$10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Çalışan Sayısı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'Kaza Oranları'!$E$9:$P$9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Oranları'!$E$12:$P$12</c:f>
              <c:numCache>
                <c:ptCount val="12"/>
              </c:numCache>
            </c:numRef>
          </c:val>
        </c:ser>
        <c:axId val="39539756"/>
        <c:axId val="20313485"/>
      </c:barChart>
      <c:catAx>
        <c:axId val="395397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313485"/>
        <c:crosses val="autoZero"/>
        <c:auto val="1"/>
        <c:lblOffset val="100"/>
        <c:tickLblSkip val="1"/>
        <c:noMultiLvlLbl val="0"/>
      </c:catAx>
      <c:valAx>
        <c:axId val="20313485"/>
        <c:scaling>
          <c:orientation val="minMax"/>
        </c:scaling>
        <c:axPos val="b"/>
        <c:delete val="1"/>
        <c:majorTickMark val="out"/>
        <c:minorTickMark val="none"/>
        <c:tickLblPos val="none"/>
        <c:crossAx val="39539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5"/>
          <c:y val="0.5045"/>
          <c:w val="0.14375"/>
          <c:h val="0.09425"/>
        </c:manualLayout>
      </c:layout>
      <c:overlay val="0"/>
      <c:spPr>
        <a:solidFill>
          <a:srgbClr val="339966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339966"/>
        </a:gs>
        <a:gs pos="100000">
          <a:srgbClr val="18472F"/>
        </a:gs>
      </a:gsLst>
      <a:path path="rect">
        <a:fillToRect l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Aylık İş Kazası Sıklık Oranları Dağılımı</a:t>
            </a:r>
          </a:p>
        </c:rich>
      </c:tx>
      <c:layout>
        <c:manualLayout>
          <c:xMode val="factor"/>
          <c:yMode val="factor"/>
          <c:x val="0.01625"/>
          <c:y val="-0.01625"/>
        </c:manualLayout>
      </c:layout>
      <c:spPr>
        <a:noFill/>
        <a:ln>
          <a:noFill/>
        </a:ln>
      </c:spPr>
    </c:title>
    <c:view3D>
      <c:rotX val="15"/>
      <c:hPercent val="27"/>
      <c:rotY val="20"/>
      <c:depthPercent val="500"/>
      <c:rAngAx val="1"/>
    </c:view3D>
    <c:plotArea>
      <c:layout>
        <c:manualLayout>
          <c:xMode val="edge"/>
          <c:yMode val="edge"/>
          <c:x val="0.01075"/>
          <c:y val="0.16225"/>
          <c:w val="0.9785"/>
          <c:h val="0.8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'Kaza Oranları'!$E$27:$P$27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Oranları'!$E$28:$P$28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Depth val="0"/>
        <c:shape val="box"/>
        <c:axId val="48603638"/>
        <c:axId val="34779559"/>
      </c:bar3DChart>
      <c:catAx>
        <c:axId val="486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4779559"/>
        <c:crosses val="autoZero"/>
        <c:auto val="1"/>
        <c:lblOffset val="100"/>
        <c:tickLblSkip val="1"/>
        <c:noMultiLvlLbl val="0"/>
      </c:catAx>
      <c:valAx>
        <c:axId val="347795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İş Kazası Oranları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036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Aylara Göre İş Kazası Ağırlık Oranları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500"/>
      <c:rAngAx val="1"/>
    </c:view3D>
    <c:plotArea>
      <c:layout>
        <c:manualLayout>
          <c:xMode val="edge"/>
          <c:yMode val="edge"/>
          <c:x val="0.01175"/>
          <c:y val="0.124"/>
          <c:w val="0.9765"/>
          <c:h val="0.8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FFCC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'Kaza Oranları'!$E$27:$P$27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Oranları'!$E$29:$P$29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Depth val="0"/>
        <c:shape val="box"/>
        <c:axId val="44580576"/>
        <c:axId val="65680865"/>
      </c:bar3DChart>
      <c:catAx>
        <c:axId val="44580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Aylar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5680865"/>
        <c:crosses val="autoZero"/>
        <c:auto val="1"/>
        <c:lblOffset val="100"/>
        <c:tickLblSkip val="2"/>
        <c:noMultiLvlLbl val="0"/>
      </c:catAx>
      <c:valAx>
        <c:axId val="656808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İş Kazası Ağırlık Oranları</a:t>
                </a:r>
              </a:p>
            </c:rich>
          </c:tx>
          <c:layout>
            <c:manualLayout>
              <c:xMode val="factor"/>
              <c:yMode val="factor"/>
              <c:x val="0.009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805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İş Kazalarının Haftanın Günlerine Göre Dağılımı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45"/>
          <c:w val="0.9385"/>
          <c:h val="0.72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'Veri Girişi'!$V$3:$AB$3</c:f>
              <c:strCache>
                <c:ptCount val="7"/>
                <c:pt idx="0">
                  <c:v>Pazartesi</c:v>
                </c:pt>
                <c:pt idx="1">
                  <c:v>Salı</c:v>
                </c:pt>
                <c:pt idx="2">
                  <c:v>Çarşamba</c:v>
                </c:pt>
                <c:pt idx="3">
                  <c:v>Perşembe</c:v>
                </c:pt>
                <c:pt idx="4">
                  <c:v>Cuma</c:v>
                </c:pt>
                <c:pt idx="5">
                  <c:v>Cumartesi</c:v>
                </c:pt>
                <c:pt idx="6">
                  <c:v>Pazar</c:v>
                </c:pt>
              </c:strCache>
            </c:strRef>
          </c:cat>
          <c:val>
            <c:numRef>
              <c:f>'Veri Girişi'!$V$56:$AB$56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4256874"/>
        <c:axId val="18549819"/>
      </c:barChart>
      <c:catAx>
        <c:axId val="54256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Aylar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49819"/>
        <c:crosses val="autoZero"/>
        <c:auto val="0"/>
        <c:lblOffset val="100"/>
        <c:tickLblSkip val="1"/>
        <c:noMultiLvlLbl val="0"/>
      </c:catAx>
      <c:valAx>
        <c:axId val="18549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Kaza Sayısı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56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13</xdr:col>
      <xdr:colOff>276225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685800" y="190500"/>
        <a:ext cx="85058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228600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685800" y="161925"/>
        <a:ext cx="7772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228600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685800" y="161925"/>
        <a:ext cx="7772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228600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685800" y="161925"/>
        <a:ext cx="7772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14</xdr:col>
      <xdr:colOff>561975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133350" y="161925"/>
        <a:ext cx="100298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657225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685800" y="161925"/>
        <a:ext cx="82010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657225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685800" y="161925"/>
        <a:ext cx="82010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228600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685800" y="161925"/>
        <a:ext cx="7772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12</xdr:col>
      <xdr:colOff>238125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695325" y="171450"/>
        <a:ext cx="7772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228600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685800" y="161925"/>
        <a:ext cx="77724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142875</xdr:rowOff>
    </xdr:from>
    <xdr:to>
      <xdr:col>14</xdr:col>
      <xdr:colOff>571500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142875" y="142875"/>
        <a:ext cx="100298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13</xdr:col>
      <xdr:colOff>419100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161925" y="190500"/>
        <a:ext cx="91725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228600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685800" y="161925"/>
        <a:ext cx="7772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150" zoomScaleSheetLayoutView="150" zoomScalePageLayoutView="0" workbookViewId="0" topLeftCell="A1">
      <selection activeCell="B9" sqref="B9"/>
    </sheetView>
  </sheetViews>
  <sheetFormatPr defaultColWidth="9.00390625" defaultRowHeight="12.75"/>
  <cols>
    <col min="2" max="2" width="12.75390625" style="0" customWidth="1"/>
    <col min="3" max="3" width="49.625" style="0" customWidth="1"/>
  </cols>
  <sheetData>
    <row r="1" spans="1:3" ht="22.5" customHeight="1">
      <c r="A1" s="59" t="s">
        <v>51</v>
      </c>
      <c r="B1" s="59" t="s">
        <v>52</v>
      </c>
      <c r="C1" s="59" t="s">
        <v>53</v>
      </c>
    </row>
    <row r="2" spans="1:3" ht="12.75">
      <c r="A2" s="60">
        <v>1</v>
      </c>
      <c r="B2" s="1" t="s">
        <v>54</v>
      </c>
      <c r="C2" s="61" t="s">
        <v>65</v>
      </c>
    </row>
    <row r="3" spans="1:3" ht="12.75">
      <c r="A3" s="60">
        <v>2</v>
      </c>
      <c r="B3" s="1" t="s">
        <v>55</v>
      </c>
      <c r="C3" s="61" t="s">
        <v>64</v>
      </c>
    </row>
    <row r="4" spans="1:3" ht="12.75">
      <c r="A4" s="60">
        <v>3</v>
      </c>
      <c r="B4" s="1" t="s">
        <v>56</v>
      </c>
      <c r="C4" s="61" t="s">
        <v>67</v>
      </c>
    </row>
    <row r="5" spans="1:3" ht="12.75">
      <c r="A5" s="60">
        <v>4</v>
      </c>
      <c r="B5" s="1" t="s">
        <v>57</v>
      </c>
      <c r="C5" s="61" t="s">
        <v>119</v>
      </c>
    </row>
    <row r="6" spans="1:3" ht="12.75">
      <c r="A6" s="60">
        <v>5</v>
      </c>
      <c r="B6" s="1" t="s">
        <v>58</v>
      </c>
      <c r="C6" s="61" t="s">
        <v>68</v>
      </c>
    </row>
    <row r="7" spans="1:3" ht="12.75">
      <c r="A7" s="60">
        <v>6</v>
      </c>
      <c r="B7" s="1" t="s">
        <v>59</v>
      </c>
      <c r="C7" s="61" t="s">
        <v>66</v>
      </c>
    </row>
    <row r="8" spans="1:3" ht="12.75">
      <c r="A8" s="60">
        <v>7</v>
      </c>
      <c r="B8" s="1" t="s">
        <v>60</v>
      </c>
      <c r="C8" s="61" t="s">
        <v>69</v>
      </c>
    </row>
    <row r="9" spans="1:3" ht="12.75">
      <c r="A9" s="60">
        <v>8</v>
      </c>
      <c r="B9" s="1" t="s">
        <v>61</v>
      </c>
      <c r="C9" s="61" t="s">
        <v>70</v>
      </c>
    </row>
    <row r="10" spans="1:3" ht="12.75">
      <c r="A10" s="60">
        <v>9</v>
      </c>
      <c r="B10" s="1" t="s">
        <v>62</v>
      </c>
      <c r="C10" s="61" t="s">
        <v>72</v>
      </c>
    </row>
    <row r="11" spans="1:3" ht="12.75">
      <c r="A11" s="60">
        <v>10</v>
      </c>
      <c r="B11" s="1" t="s">
        <v>63</v>
      </c>
      <c r="C11" s="61" t="s">
        <v>71</v>
      </c>
    </row>
    <row r="12" spans="1:3" ht="12.75">
      <c r="A12" s="60">
        <v>11</v>
      </c>
      <c r="B12" s="1" t="s">
        <v>120</v>
      </c>
      <c r="C12" s="61" t="s">
        <v>124</v>
      </c>
    </row>
    <row r="13" spans="1:3" ht="12.75">
      <c r="A13" s="60">
        <v>12</v>
      </c>
      <c r="B13" s="1" t="s">
        <v>121</v>
      </c>
      <c r="C13" s="61" t="s">
        <v>125</v>
      </c>
    </row>
    <row r="14" spans="1:3" ht="12.75">
      <c r="A14" s="60">
        <v>13</v>
      </c>
      <c r="B14" s="1" t="s">
        <v>122</v>
      </c>
      <c r="C14" s="61" t="s">
        <v>126</v>
      </c>
    </row>
    <row r="15" spans="1:3" ht="12.75">
      <c r="A15" s="60">
        <v>14</v>
      </c>
      <c r="B15" s="1" t="s">
        <v>123</v>
      </c>
      <c r="C15" s="61" t="s">
        <v>127</v>
      </c>
    </row>
    <row r="16" spans="1:3" ht="12.75">
      <c r="A16" s="60">
        <v>15</v>
      </c>
      <c r="B16" s="1" t="s">
        <v>131</v>
      </c>
      <c r="C16" s="61" t="s">
        <v>132</v>
      </c>
    </row>
  </sheetData>
  <sheetProtection/>
  <hyperlinks>
    <hyperlink ref="B2" location="'Veri Girişi'!A1" display="Kaza Verileri"/>
    <hyperlink ref="B3" location="'Kaza Oranları'!A1" display="Kaza Oranları"/>
    <hyperlink ref="B4" location="'Gra (1)'!A1" display="Gra (1)"/>
    <hyperlink ref="B5" location="'Gra (2)'!A1" display="Gra (2)"/>
    <hyperlink ref="B6" location="'Gra (3)'!A1" display="Gra (3)"/>
    <hyperlink ref="B7" location="'Gra (4)'!A1" display="Gra (4)"/>
    <hyperlink ref="B8" location="'Gra (5)'!A1" display="Gra (5)"/>
    <hyperlink ref="B9" location="'Gra (6)'!A1" display="Gra (6)"/>
    <hyperlink ref="B10" location="'Gra (7)'!A1" display="Gra (7)"/>
    <hyperlink ref="B11" location="'Gra (8)'!A1" display="Gra (8)"/>
    <hyperlink ref="B12" location="'Gra (9)'!A1" display="Gra (9)"/>
    <hyperlink ref="B13" location="'Gra (10)'!A1" display="Gra (10)"/>
    <hyperlink ref="B15" location="'Gra (12)'!A1" display="Gra (12)"/>
    <hyperlink ref="B14" location="'Gra (11)'!A1" display="Gra (11)"/>
    <hyperlink ref="B16" location="'Gra (13)'!A1" display="Gra (13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Q6" sqref="Q6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N8" sqref="N8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C1">
      <selection activeCell="S20" sqref="S20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56"/>
  <sheetViews>
    <sheetView tabSelected="1" view="pageBreakPreview" zoomScale="75" zoomScaleNormal="75" zoomScaleSheetLayoutView="75" zoomScalePageLayoutView="0" workbookViewId="0" topLeftCell="A1">
      <selection activeCell="I14" sqref="I14"/>
    </sheetView>
  </sheetViews>
  <sheetFormatPr defaultColWidth="9.00390625" defaultRowHeight="12.75"/>
  <cols>
    <col min="1" max="1" width="10.625" style="2" customWidth="1"/>
    <col min="2" max="2" width="6.375" style="2" customWidth="1"/>
    <col min="3" max="3" width="16.00390625" style="2" customWidth="1"/>
    <col min="4" max="5" width="15.00390625" style="2" customWidth="1"/>
    <col min="6" max="29" width="4.875" style="2" customWidth="1"/>
    <col min="30" max="40" width="5.00390625" style="2" customWidth="1"/>
    <col min="41" max="43" width="4.875" style="2" customWidth="1"/>
    <col min="44" max="65" width="3.625" style="2" customWidth="1"/>
    <col min="66" max="77" width="4.875" style="2" customWidth="1"/>
    <col min="78" max="80" width="10.125" style="2" customWidth="1"/>
    <col min="81" max="82" width="13.625" style="2" customWidth="1"/>
    <col min="83" max="83" width="11.375" style="2" bestFit="1" customWidth="1"/>
    <col min="84" max="90" width="4.00390625" style="2" customWidth="1"/>
    <col min="91" max="91" width="9.00390625" style="2" customWidth="1"/>
    <col min="92" max="102" width="4.00390625" style="2" customWidth="1"/>
    <col min="103" max="103" width="9.00390625" style="2" customWidth="1"/>
    <col min="104" max="114" width="4.00390625" style="2" customWidth="1"/>
    <col min="115" max="115" width="9.00390625" style="2" customWidth="1"/>
    <col min="116" max="126" width="4.00390625" style="2" customWidth="1"/>
    <col min="127" max="127" width="9.00390625" style="2" customWidth="1"/>
    <col min="128" max="138" width="4.00390625" style="2" customWidth="1"/>
    <col min="139" max="139" width="9.00390625" style="2" customWidth="1"/>
    <col min="140" max="150" width="4.00390625" style="2" customWidth="1"/>
    <col min="151" max="151" width="9.00390625" style="2" customWidth="1"/>
    <col min="152" max="162" width="4.00390625" style="2" customWidth="1"/>
    <col min="163" max="163" width="9.00390625" style="2" customWidth="1"/>
    <col min="164" max="174" width="4.00390625" style="2" customWidth="1"/>
    <col min="175" max="175" width="9.00390625" style="2" customWidth="1"/>
    <col min="176" max="186" width="4.00390625" style="2" customWidth="1"/>
    <col min="187" max="187" width="9.00390625" style="2" customWidth="1"/>
    <col min="188" max="16384" width="9.125" style="2" customWidth="1"/>
  </cols>
  <sheetData>
    <row r="1" spans="1:28" ht="32.25" customHeight="1">
      <c r="A1" s="41"/>
      <c r="B1" s="90" t="s">
        <v>146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</row>
    <row r="2" spans="1:83" s="65" customFormat="1" ht="28.5" customHeight="1">
      <c r="A2" s="74"/>
      <c r="B2" s="87" t="s">
        <v>118</v>
      </c>
      <c r="C2" s="88"/>
      <c r="D2" s="88"/>
      <c r="E2" s="89"/>
      <c r="F2" s="102" t="s">
        <v>76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8" t="s">
        <v>135</v>
      </c>
      <c r="S2" s="109"/>
      <c r="T2" s="109"/>
      <c r="U2" s="110"/>
      <c r="V2" s="105" t="s">
        <v>77</v>
      </c>
      <c r="W2" s="106"/>
      <c r="X2" s="106"/>
      <c r="Y2" s="106"/>
      <c r="Z2" s="106"/>
      <c r="AA2" s="106"/>
      <c r="AB2" s="107"/>
      <c r="AC2" s="111" t="s">
        <v>134</v>
      </c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3"/>
      <c r="AO2" s="99" t="s">
        <v>78</v>
      </c>
      <c r="AP2" s="100"/>
      <c r="AQ2" s="101"/>
      <c r="AR2" s="93" t="s">
        <v>36</v>
      </c>
      <c r="AS2" s="94"/>
      <c r="AT2" s="94"/>
      <c r="AU2" s="94"/>
      <c r="AV2" s="94"/>
      <c r="AW2" s="94"/>
      <c r="AX2" s="95"/>
      <c r="AY2" s="96" t="s">
        <v>37</v>
      </c>
      <c r="AZ2" s="97"/>
      <c r="BA2" s="97"/>
      <c r="BB2" s="98"/>
      <c r="BC2" s="114" t="s">
        <v>141</v>
      </c>
      <c r="BD2" s="115"/>
      <c r="BE2" s="115"/>
      <c r="BF2" s="115"/>
      <c r="BG2" s="115"/>
      <c r="BH2" s="115"/>
      <c r="BI2" s="115"/>
      <c r="BJ2" s="115"/>
      <c r="BK2" s="115"/>
      <c r="BL2" s="115"/>
      <c r="BM2" s="116"/>
      <c r="BN2" s="117" t="s">
        <v>133</v>
      </c>
      <c r="BO2" s="118"/>
      <c r="BP2" s="118"/>
      <c r="BQ2" s="118"/>
      <c r="BR2" s="119"/>
      <c r="BS2" s="87" t="s">
        <v>91</v>
      </c>
      <c r="BT2" s="88"/>
      <c r="BU2" s="88"/>
      <c r="BV2" s="88"/>
      <c r="BW2" s="88"/>
      <c r="BX2" s="88"/>
      <c r="BY2" s="89"/>
      <c r="BZ2" s="96" t="s">
        <v>80</v>
      </c>
      <c r="CA2" s="97"/>
      <c r="CB2" s="98"/>
      <c r="CC2" s="102" t="s">
        <v>88</v>
      </c>
      <c r="CD2" s="103"/>
      <c r="CE2" s="104"/>
    </row>
    <row r="3" spans="1:83" s="3" customFormat="1" ht="137.25" customHeight="1">
      <c r="A3" s="49"/>
      <c r="B3" s="85" t="s">
        <v>46</v>
      </c>
      <c r="C3" s="86" t="s">
        <v>74</v>
      </c>
      <c r="D3" s="86" t="s">
        <v>75</v>
      </c>
      <c r="E3" s="86" t="s">
        <v>79</v>
      </c>
      <c r="F3" s="75" t="s">
        <v>13</v>
      </c>
      <c r="G3" s="75" t="s">
        <v>14</v>
      </c>
      <c r="H3" s="75" t="s">
        <v>15</v>
      </c>
      <c r="I3" s="75" t="s">
        <v>16</v>
      </c>
      <c r="J3" s="75" t="s">
        <v>17</v>
      </c>
      <c r="K3" s="75" t="s">
        <v>18</v>
      </c>
      <c r="L3" s="75" t="s">
        <v>19</v>
      </c>
      <c r="M3" s="75" t="s">
        <v>20</v>
      </c>
      <c r="N3" s="75" t="s">
        <v>21</v>
      </c>
      <c r="O3" s="75" t="s">
        <v>22</v>
      </c>
      <c r="P3" s="75" t="s">
        <v>23</v>
      </c>
      <c r="Q3" s="75" t="s">
        <v>24</v>
      </c>
      <c r="R3" s="76" t="s">
        <v>136</v>
      </c>
      <c r="S3" s="76" t="s">
        <v>137</v>
      </c>
      <c r="T3" s="76" t="s">
        <v>138</v>
      </c>
      <c r="U3" s="76" t="s">
        <v>139</v>
      </c>
      <c r="V3" s="77" t="s">
        <v>100</v>
      </c>
      <c r="W3" s="77" t="s">
        <v>101</v>
      </c>
      <c r="X3" s="77" t="s">
        <v>102</v>
      </c>
      <c r="Y3" s="77" t="s">
        <v>103</v>
      </c>
      <c r="Z3" s="77" t="s">
        <v>104</v>
      </c>
      <c r="AA3" s="77" t="s">
        <v>105</v>
      </c>
      <c r="AB3" s="77" t="s">
        <v>106</v>
      </c>
      <c r="AC3" s="78" t="s">
        <v>107</v>
      </c>
      <c r="AD3" s="78" t="s">
        <v>108</v>
      </c>
      <c r="AE3" s="78" t="s">
        <v>109</v>
      </c>
      <c r="AF3" s="78" t="s">
        <v>110</v>
      </c>
      <c r="AG3" s="78" t="s">
        <v>111</v>
      </c>
      <c r="AH3" s="78" t="s">
        <v>112</v>
      </c>
      <c r="AI3" s="78" t="s">
        <v>113</v>
      </c>
      <c r="AJ3" s="78" t="s">
        <v>114</v>
      </c>
      <c r="AK3" s="78" t="s">
        <v>142</v>
      </c>
      <c r="AL3" s="78" t="s">
        <v>143</v>
      </c>
      <c r="AM3" s="78" t="s">
        <v>144</v>
      </c>
      <c r="AN3" s="78" t="s">
        <v>145</v>
      </c>
      <c r="AO3" s="79" t="s">
        <v>115</v>
      </c>
      <c r="AP3" s="79" t="s">
        <v>116</v>
      </c>
      <c r="AQ3" s="79" t="s">
        <v>117</v>
      </c>
      <c r="AR3" s="80" t="s">
        <v>39</v>
      </c>
      <c r="AS3" s="80" t="s">
        <v>40</v>
      </c>
      <c r="AT3" s="80" t="s">
        <v>41</v>
      </c>
      <c r="AU3" s="80" t="s">
        <v>42</v>
      </c>
      <c r="AV3" s="80" t="s">
        <v>43</v>
      </c>
      <c r="AW3" s="80" t="s">
        <v>44</v>
      </c>
      <c r="AX3" s="80" t="s">
        <v>47</v>
      </c>
      <c r="AY3" s="81" t="s">
        <v>48</v>
      </c>
      <c r="AZ3" s="81" t="s">
        <v>49</v>
      </c>
      <c r="BA3" s="81" t="s">
        <v>50</v>
      </c>
      <c r="BB3" s="81" t="s">
        <v>38</v>
      </c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3" t="s">
        <v>83</v>
      </c>
      <c r="BO3" s="83" t="s">
        <v>84</v>
      </c>
      <c r="BP3" s="83" t="s">
        <v>85</v>
      </c>
      <c r="BQ3" s="83" t="s">
        <v>86</v>
      </c>
      <c r="BR3" s="83" t="s">
        <v>87</v>
      </c>
      <c r="BS3" s="84" t="s">
        <v>92</v>
      </c>
      <c r="BT3" s="84" t="s">
        <v>93</v>
      </c>
      <c r="BU3" s="84" t="s">
        <v>94</v>
      </c>
      <c r="BV3" s="84" t="s">
        <v>95</v>
      </c>
      <c r="BW3" s="84" t="s">
        <v>96</v>
      </c>
      <c r="BX3" s="84" t="s">
        <v>97</v>
      </c>
      <c r="BY3" s="84" t="s">
        <v>98</v>
      </c>
      <c r="BZ3" s="81" t="s">
        <v>81</v>
      </c>
      <c r="CA3" s="81" t="s">
        <v>82</v>
      </c>
      <c r="CB3" s="81" t="s">
        <v>140</v>
      </c>
      <c r="CC3" s="75" t="s">
        <v>89</v>
      </c>
      <c r="CD3" s="75" t="s">
        <v>90</v>
      </c>
      <c r="CE3" s="75" t="s">
        <v>99</v>
      </c>
    </row>
    <row r="4" spans="1:83" s="51" customFormat="1" ht="12.75">
      <c r="A4" s="52"/>
      <c r="B4" s="43">
        <v>1</v>
      </c>
      <c r="C4" s="47"/>
      <c r="D4" s="47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55"/>
      <c r="CA4" s="55"/>
      <c r="CB4" s="55"/>
      <c r="CC4" s="66"/>
      <c r="CD4" s="66"/>
      <c r="CE4" s="67">
        <f aca="true" t="shared" si="0" ref="CE4:CE20">CD4-CC4</f>
        <v>0</v>
      </c>
    </row>
    <row r="5" spans="1:83" s="51" customFormat="1" ht="12.75">
      <c r="A5" s="50"/>
      <c r="B5" s="42">
        <v>2</v>
      </c>
      <c r="C5" s="46"/>
      <c r="D5" s="46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53"/>
      <c r="CA5" s="53"/>
      <c r="CB5" s="53"/>
      <c r="CC5" s="58"/>
      <c r="CD5" s="58"/>
      <c r="CE5" s="54">
        <f t="shared" si="0"/>
        <v>0</v>
      </c>
    </row>
    <row r="6" spans="1:83" s="51" customFormat="1" ht="12.75">
      <c r="A6" s="52"/>
      <c r="B6" s="43">
        <v>3</v>
      </c>
      <c r="C6" s="47"/>
      <c r="D6" s="47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55"/>
      <c r="CA6" s="55"/>
      <c r="CB6" s="55"/>
      <c r="CC6" s="66"/>
      <c r="CD6" s="66"/>
      <c r="CE6" s="56">
        <f t="shared" si="0"/>
        <v>0</v>
      </c>
    </row>
    <row r="7" spans="1:83" s="51" customFormat="1" ht="12.75">
      <c r="A7" s="50"/>
      <c r="B7" s="42">
        <v>4</v>
      </c>
      <c r="C7" s="46"/>
      <c r="D7" s="4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53"/>
      <c r="CA7" s="53"/>
      <c r="CB7" s="53"/>
      <c r="CC7" s="58"/>
      <c r="CD7" s="58"/>
      <c r="CE7" s="54">
        <f t="shared" si="0"/>
        <v>0</v>
      </c>
    </row>
    <row r="8" spans="1:83" s="51" customFormat="1" ht="12.75">
      <c r="A8" s="52"/>
      <c r="B8" s="43">
        <v>5</v>
      </c>
      <c r="C8" s="47"/>
      <c r="D8" s="47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55"/>
      <c r="CA8" s="55"/>
      <c r="CB8" s="55"/>
      <c r="CC8" s="66"/>
      <c r="CD8" s="66"/>
      <c r="CE8" s="56">
        <f t="shared" si="0"/>
        <v>0</v>
      </c>
    </row>
    <row r="9" spans="1:83" s="51" customFormat="1" ht="12.75">
      <c r="A9" s="50"/>
      <c r="B9" s="42">
        <v>6</v>
      </c>
      <c r="C9" s="46"/>
      <c r="D9" s="46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53"/>
      <c r="CA9" s="53"/>
      <c r="CB9" s="53"/>
      <c r="CC9" s="58"/>
      <c r="CD9" s="58"/>
      <c r="CE9" s="54">
        <f t="shared" si="0"/>
        <v>0</v>
      </c>
    </row>
    <row r="10" spans="1:83" s="51" customFormat="1" ht="12.75">
      <c r="A10" s="52"/>
      <c r="B10" s="43">
        <v>7</v>
      </c>
      <c r="C10" s="47"/>
      <c r="D10" s="47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55"/>
      <c r="CA10" s="55"/>
      <c r="CB10" s="55"/>
      <c r="CC10" s="66"/>
      <c r="CD10" s="66"/>
      <c r="CE10" s="56">
        <f t="shared" si="0"/>
        <v>0</v>
      </c>
    </row>
    <row r="11" spans="1:83" s="51" customFormat="1" ht="12.75">
      <c r="A11" s="50"/>
      <c r="B11" s="42">
        <v>8</v>
      </c>
      <c r="C11" s="46"/>
      <c r="D11" s="4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53"/>
      <c r="CA11" s="53"/>
      <c r="CB11" s="53"/>
      <c r="CC11" s="58"/>
      <c r="CD11" s="58"/>
      <c r="CE11" s="54">
        <f t="shared" si="0"/>
        <v>0</v>
      </c>
    </row>
    <row r="12" spans="1:83" s="51" customFormat="1" ht="12.75">
      <c r="A12" s="52"/>
      <c r="B12" s="43">
        <v>9</v>
      </c>
      <c r="C12" s="47"/>
      <c r="D12" s="47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55"/>
      <c r="CA12" s="55"/>
      <c r="CB12" s="55"/>
      <c r="CC12" s="66"/>
      <c r="CD12" s="66"/>
      <c r="CE12" s="56">
        <f t="shared" si="0"/>
        <v>0</v>
      </c>
    </row>
    <row r="13" spans="1:83" s="51" customFormat="1" ht="12.75">
      <c r="A13" s="50"/>
      <c r="B13" s="42">
        <v>10</v>
      </c>
      <c r="C13" s="46"/>
      <c r="D13" s="46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53"/>
      <c r="CA13" s="53"/>
      <c r="CB13" s="53"/>
      <c r="CC13" s="58"/>
      <c r="CD13" s="58"/>
      <c r="CE13" s="54">
        <f t="shared" si="0"/>
        <v>0</v>
      </c>
    </row>
    <row r="14" spans="1:83" s="51" customFormat="1" ht="12.75">
      <c r="A14" s="52"/>
      <c r="B14" s="43">
        <v>11</v>
      </c>
      <c r="C14" s="47"/>
      <c r="D14" s="47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55"/>
      <c r="CA14" s="55"/>
      <c r="CB14" s="55"/>
      <c r="CC14" s="66"/>
      <c r="CD14" s="66"/>
      <c r="CE14" s="56">
        <f t="shared" si="0"/>
        <v>0</v>
      </c>
    </row>
    <row r="15" spans="1:83" s="51" customFormat="1" ht="12.75">
      <c r="A15" s="50"/>
      <c r="B15" s="42">
        <v>12</v>
      </c>
      <c r="C15" s="46"/>
      <c r="D15" s="46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53"/>
      <c r="CA15" s="53"/>
      <c r="CB15" s="53"/>
      <c r="CC15" s="58"/>
      <c r="CD15" s="58"/>
      <c r="CE15" s="54">
        <f t="shared" si="0"/>
        <v>0</v>
      </c>
    </row>
    <row r="16" spans="1:83" s="51" customFormat="1" ht="12.75">
      <c r="A16" s="52"/>
      <c r="B16" s="43">
        <v>13</v>
      </c>
      <c r="C16" s="47"/>
      <c r="D16" s="47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5"/>
      <c r="CA16" s="55"/>
      <c r="CB16" s="55"/>
      <c r="CC16" s="66"/>
      <c r="CD16" s="66"/>
      <c r="CE16" s="56">
        <f t="shared" si="0"/>
        <v>0</v>
      </c>
    </row>
    <row r="17" spans="1:83" s="51" customFormat="1" ht="12.75">
      <c r="A17" s="50"/>
      <c r="B17" s="42">
        <v>14</v>
      </c>
      <c r="C17" s="46"/>
      <c r="D17" s="46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53"/>
      <c r="CA17" s="53"/>
      <c r="CB17" s="53"/>
      <c r="CC17" s="58"/>
      <c r="CD17" s="58"/>
      <c r="CE17" s="54">
        <f t="shared" si="0"/>
        <v>0</v>
      </c>
    </row>
    <row r="18" spans="1:83" s="51" customFormat="1" ht="12.75">
      <c r="A18" s="52"/>
      <c r="B18" s="43">
        <v>15</v>
      </c>
      <c r="C18" s="47"/>
      <c r="D18" s="47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5"/>
      <c r="CA18" s="55"/>
      <c r="CB18" s="55"/>
      <c r="CC18" s="66"/>
      <c r="CD18" s="66"/>
      <c r="CE18" s="56">
        <f t="shared" si="0"/>
        <v>0</v>
      </c>
    </row>
    <row r="19" spans="1:83" s="51" customFormat="1" ht="12.75">
      <c r="A19" s="50"/>
      <c r="B19" s="42">
        <v>16</v>
      </c>
      <c r="C19" s="46"/>
      <c r="D19" s="46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53"/>
      <c r="CA19" s="53"/>
      <c r="CB19" s="53"/>
      <c r="CC19" s="58"/>
      <c r="CD19" s="58"/>
      <c r="CE19" s="54">
        <f t="shared" si="0"/>
        <v>0</v>
      </c>
    </row>
    <row r="20" spans="1:83" s="51" customFormat="1" ht="12.75">
      <c r="A20" s="52"/>
      <c r="B20" s="43">
        <v>17</v>
      </c>
      <c r="C20" s="47"/>
      <c r="D20" s="4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5"/>
      <c r="CA20" s="55"/>
      <c r="CB20" s="55"/>
      <c r="CC20" s="66"/>
      <c r="CD20" s="66"/>
      <c r="CE20" s="56">
        <f t="shared" si="0"/>
        <v>0</v>
      </c>
    </row>
    <row r="21" spans="1:83" s="51" customFormat="1" ht="12.75">
      <c r="A21" s="50"/>
      <c r="B21" s="42">
        <v>18</v>
      </c>
      <c r="C21" s="46"/>
      <c r="D21" s="4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53"/>
      <c r="CA21" s="53"/>
      <c r="CB21" s="53"/>
      <c r="CC21" s="58"/>
      <c r="CD21" s="58"/>
      <c r="CE21" s="54">
        <f aca="true" t="shared" si="1" ref="CE21:CE37">CD21-CC21</f>
        <v>0</v>
      </c>
    </row>
    <row r="22" spans="1:83" s="51" customFormat="1" ht="12.75">
      <c r="A22" s="52"/>
      <c r="B22" s="43">
        <v>19</v>
      </c>
      <c r="C22" s="47"/>
      <c r="D22" s="47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5"/>
      <c r="CA22" s="55"/>
      <c r="CB22" s="55"/>
      <c r="CC22" s="66"/>
      <c r="CD22" s="66"/>
      <c r="CE22" s="56">
        <f t="shared" si="1"/>
        <v>0</v>
      </c>
    </row>
    <row r="23" spans="1:83" s="51" customFormat="1" ht="12.75">
      <c r="A23" s="50"/>
      <c r="B23" s="42">
        <v>20</v>
      </c>
      <c r="C23" s="46"/>
      <c r="D23" s="46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53"/>
      <c r="CA23" s="53"/>
      <c r="CB23" s="53"/>
      <c r="CC23" s="58"/>
      <c r="CD23" s="58"/>
      <c r="CE23" s="54">
        <f t="shared" si="1"/>
        <v>0</v>
      </c>
    </row>
    <row r="24" spans="1:83" s="51" customFormat="1" ht="12.75">
      <c r="A24" s="52"/>
      <c r="B24" s="43">
        <v>21</v>
      </c>
      <c r="C24" s="47"/>
      <c r="D24" s="47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5"/>
      <c r="CA24" s="55"/>
      <c r="CB24" s="55"/>
      <c r="CC24" s="66"/>
      <c r="CD24" s="66"/>
      <c r="CE24" s="56">
        <f t="shared" si="1"/>
        <v>0</v>
      </c>
    </row>
    <row r="25" spans="1:83" s="51" customFormat="1" ht="12.75">
      <c r="A25" s="50"/>
      <c r="B25" s="42">
        <v>22</v>
      </c>
      <c r="C25" s="46"/>
      <c r="D25" s="46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53"/>
      <c r="CA25" s="53"/>
      <c r="CB25" s="53"/>
      <c r="CC25" s="58"/>
      <c r="CD25" s="58"/>
      <c r="CE25" s="54">
        <f t="shared" si="1"/>
        <v>0</v>
      </c>
    </row>
    <row r="26" spans="1:83" s="51" customFormat="1" ht="12.75">
      <c r="A26" s="52"/>
      <c r="B26" s="43">
        <v>23</v>
      </c>
      <c r="C26" s="47"/>
      <c r="D26" s="4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5"/>
      <c r="CA26" s="55"/>
      <c r="CB26" s="55"/>
      <c r="CC26" s="66"/>
      <c r="CD26" s="66"/>
      <c r="CE26" s="56">
        <f t="shared" si="1"/>
        <v>0</v>
      </c>
    </row>
    <row r="27" spans="1:83" s="51" customFormat="1" ht="12.75">
      <c r="A27" s="50"/>
      <c r="B27" s="42">
        <v>24</v>
      </c>
      <c r="C27" s="46"/>
      <c r="D27" s="46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53"/>
      <c r="CA27" s="53"/>
      <c r="CB27" s="53"/>
      <c r="CC27" s="58"/>
      <c r="CD27" s="58"/>
      <c r="CE27" s="54">
        <f t="shared" si="1"/>
        <v>0</v>
      </c>
    </row>
    <row r="28" spans="1:83" s="51" customFormat="1" ht="12.75">
      <c r="A28" s="52"/>
      <c r="B28" s="43">
        <v>25</v>
      </c>
      <c r="C28" s="47"/>
      <c r="D28" s="47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5"/>
      <c r="CA28" s="55"/>
      <c r="CB28" s="55"/>
      <c r="CC28" s="66"/>
      <c r="CD28" s="66"/>
      <c r="CE28" s="56">
        <f t="shared" si="1"/>
        <v>0</v>
      </c>
    </row>
    <row r="29" spans="1:83" s="51" customFormat="1" ht="12.75">
      <c r="A29" s="50"/>
      <c r="B29" s="42">
        <v>26</v>
      </c>
      <c r="C29" s="46"/>
      <c r="D29" s="46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53"/>
      <c r="CA29" s="53"/>
      <c r="CB29" s="53"/>
      <c r="CC29" s="58"/>
      <c r="CD29" s="58"/>
      <c r="CE29" s="54">
        <f t="shared" si="1"/>
        <v>0</v>
      </c>
    </row>
    <row r="30" spans="1:83" s="51" customFormat="1" ht="12.75">
      <c r="A30" s="52"/>
      <c r="B30" s="43">
        <v>27</v>
      </c>
      <c r="C30" s="47"/>
      <c r="D30" s="47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5"/>
      <c r="CA30" s="55"/>
      <c r="CB30" s="55"/>
      <c r="CC30" s="66"/>
      <c r="CD30" s="66"/>
      <c r="CE30" s="56">
        <f t="shared" si="1"/>
        <v>0</v>
      </c>
    </row>
    <row r="31" spans="1:83" s="51" customFormat="1" ht="12.75">
      <c r="A31" s="50"/>
      <c r="B31" s="42">
        <v>28</v>
      </c>
      <c r="C31" s="46"/>
      <c r="D31" s="46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53"/>
      <c r="CA31" s="53"/>
      <c r="CB31" s="53"/>
      <c r="CC31" s="58"/>
      <c r="CD31" s="58"/>
      <c r="CE31" s="54">
        <f t="shared" si="1"/>
        <v>0</v>
      </c>
    </row>
    <row r="32" spans="1:83" s="51" customFormat="1" ht="12.75">
      <c r="A32" s="52"/>
      <c r="B32" s="43">
        <v>29</v>
      </c>
      <c r="C32" s="47"/>
      <c r="D32" s="47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5"/>
      <c r="CA32" s="55"/>
      <c r="CB32" s="55"/>
      <c r="CC32" s="66"/>
      <c r="CD32" s="66"/>
      <c r="CE32" s="56">
        <f t="shared" si="1"/>
        <v>0</v>
      </c>
    </row>
    <row r="33" spans="1:83" s="51" customFormat="1" ht="12.75">
      <c r="A33" s="50"/>
      <c r="B33" s="42">
        <v>30</v>
      </c>
      <c r="C33" s="46"/>
      <c r="D33" s="46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53"/>
      <c r="CA33" s="53"/>
      <c r="CB33" s="53"/>
      <c r="CC33" s="58"/>
      <c r="CD33" s="58"/>
      <c r="CE33" s="54">
        <f>CD33-CC33</f>
        <v>0</v>
      </c>
    </row>
    <row r="34" spans="1:83" s="51" customFormat="1" ht="12.75">
      <c r="A34" s="52"/>
      <c r="B34" s="43">
        <v>31</v>
      </c>
      <c r="C34" s="47"/>
      <c r="D34" s="47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5"/>
      <c r="CA34" s="55"/>
      <c r="CB34" s="55"/>
      <c r="CC34" s="66"/>
      <c r="CD34" s="66"/>
      <c r="CE34" s="56">
        <f>CD34-CC34</f>
        <v>0</v>
      </c>
    </row>
    <row r="35" spans="1:83" s="51" customFormat="1" ht="12.75">
      <c r="A35" s="50"/>
      <c r="B35" s="42">
        <v>32</v>
      </c>
      <c r="C35" s="46"/>
      <c r="D35" s="46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53"/>
      <c r="CA35" s="53"/>
      <c r="CB35" s="53"/>
      <c r="CC35" s="58"/>
      <c r="CD35" s="58"/>
      <c r="CE35" s="54"/>
    </row>
    <row r="36" spans="1:83" s="51" customFormat="1" ht="12.75">
      <c r="A36" s="52"/>
      <c r="B36" s="43">
        <v>33</v>
      </c>
      <c r="C36" s="47"/>
      <c r="D36" s="4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5"/>
      <c r="CA36" s="55"/>
      <c r="CB36" s="55"/>
      <c r="CC36" s="66"/>
      <c r="CD36" s="66"/>
      <c r="CE36" s="56">
        <f>CD36-CC36</f>
        <v>0</v>
      </c>
    </row>
    <row r="37" spans="1:83" s="51" customFormat="1" ht="12.75">
      <c r="A37" s="50"/>
      <c r="B37" s="42">
        <v>34</v>
      </c>
      <c r="C37" s="46"/>
      <c r="D37" s="4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53"/>
      <c r="CA37" s="53"/>
      <c r="CB37" s="53"/>
      <c r="CC37" s="58"/>
      <c r="CD37" s="58"/>
      <c r="CE37" s="54">
        <f t="shared" si="1"/>
        <v>0</v>
      </c>
    </row>
    <row r="38" spans="1:83" s="51" customFormat="1" ht="12.75">
      <c r="A38" s="52"/>
      <c r="B38" s="43">
        <v>35</v>
      </c>
      <c r="C38" s="47"/>
      <c r="D38" s="4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5"/>
      <c r="CA38" s="55"/>
      <c r="CB38" s="55"/>
      <c r="CC38" s="66"/>
      <c r="CD38" s="66"/>
      <c r="CE38" s="56">
        <f aca="true" t="shared" si="2" ref="CE38:CE54">CD38-CC38</f>
        <v>0</v>
      </c>
    </row>
    <row r="39" spans="1:83" s="51" customFormat="1" ht="12.75">
      <c r="A39" s="50"/>
      <c r="B39" s="42">
        <v>36</v>
      </c>
      <c r="C39" s="46"/>
      <c r="D39" s="46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53"/>
      <c r="CA39" s="53"/>
      <c r="CB39" s="53"/>
      <c r="CC39" s="58"/>
      <c r="CD39" s="58"/>
      <c r="CE39" s="54">
        <f t="shared" si="2"/>
        <v>0</v>
      </c>
    </row>
    <row r="40" spans="1:83" s="51" customFormat="1" ht="12.75">
      <c r="A40" s="52"/>
      <c r="B40" s="43">
        <v>37</v>
      </c>
      <c r="C40" s="47"/>
      <c r="D40" s="47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5"/>
      <c r="CA40" s="55"/>
      <c r="CB40" s="55"/>
      <c r="CC40" s="66"/>
      <c r="CD40" s="66"/>
      <c r="CE40" s="56">
        <f t="shared" si="2"/>
        <v>0</v>
      </c>
    </row>
    <row r="41" spans="1:83" s="51" customFormat="1" ht="12.75">
      <c r="A41" s="50"/>
      <c r="B41" s="42">
        <v>38</v>
      </c>
      <c r="C41" s="46"/>
      <c r="D41" s="46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53"/>
      <c r="CA41" s="53"/>
      <c r="CB41" s="53"/>
      <c r="CC41" s="58"/>
      <c r="CD41" s="58"/>
      <c r="CE41" s="54">
        <f t="shared" si="2"/>
        <v>0</v>
      </c>
    </row>
    <row r="42" spans="1:83" s="51" customFormat="1" ht="12.75">
      <c r="A42" s="52"/>
      <c r="B42" s="43">
        <v>39</v>
      </c>
      <c r="C42" s="47"/>
      <c r="D42" s="47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5"/>
      <c r="CA42" s="55"/>
      <c r="CB42" s="55"/>
      <c r="CC42" s="66"/>
      <c r="CD42" s="66"/>
      <c r="CE42" s="56">
        <f t="shared" si="2"/>
        <v>0</v>
      </c>
    </row>
    <row r="43" spans="1:83" s="51" customFormat="1" ht="12.75">
      <c r="A43" s="50"/>
      <c r="B43" s="42">
        <v>40</v>
      </c>
      <c r="C43" s="46"/>
      <c r="D43" s="4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53"/>
      <c r="CA43" s="53"/>
      <c r="CB43" s="53"/>
      <c r="CC43" s="58"/>
      <c r="CD43" s="58"/>
      <c r="CE43" s="54">
        <f t="shared" si="2"/>
        <v>0</v>
      </c>
    </row>
    <row r="44" spans="1:83" s="51" customFormat="1" ht="12.75">
      <c r="A44" s="52"/>
      <c r="B44" s="43">
        <v>41</v>
      </c>
      <c r="C44" s="47"/>
      <c r="D44" s="47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55"/>
      <c r="CA44" s="55"/>
      <c r="CB44" s="55"/>
      <c r="CC44" s="66"/>
      <c r="CD44" s="66"/>
      <c r="CE44" s="67">
        <f t="shared" si="2"/>
        <v>0</v>
      </c>
    </row>
    <row r="45" spans="1:83" s="51" customFormat="1" ht="12.75">
      <c r="A45" s="50"/>
      <c r="B45" s="42">
        <v>42</v>
      </c>
      <c r="C45" s="46"/>
      <c r="D45" s="46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53"/>
      <c r="CA45" s="53"/>
      <c r="CB45" s="53"/>
      <c r="CC45" s="58"/>
      <c r="CD45" s="58"/>
      <c r="CE45" s="54">
        <f t="shared" si="2"/>
        <v>0</v>
      </c>
    </row>
    <row r="46" spans="1:83" s="51" customFormat="1" ht="12.75">
      <c r="A46" s="68"/>
      <c r="B46" s="69">
        <v>43</v>
      </c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  <c r="CA46" s="72"/>
      <c r="CB46" s="72"/>
      <c r="CC46" s="66"/>
      <c r="CD46" s="66"/>
      <c r="CE46" s="67">
        <f t="shared" si="2"/>
        <v>0</v>
      </c>
    </row>
    <row r="47" spans="1:83" s="51" customFormat="1" ht="12.75">
      <c r="A47" s="50"/>
      <c r="B47" s="42">
        <v>44</v>
      </c>
      <c r="C47" s="46"/>
      <c r="D47" s="46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53"/>
      <c r="CA47" s="53"/>
      <c r="CB47" s="53"/>
      <c r="CC47" s="58"/>
      <c r="CD47" s="58"/>
      <c r="CE47" s="54">
        <f t="shared" si="2"/>
        <v>0</v>
      </c>
    </row>
    <row r="48" spans="1:83" s="51" customFormat="1" ht="12.75">
      <c r="A48" s="68"/>
      <c r="B48" s="69">
        <v>45</v>
      </c>
      <c r="C48" s="70"/>
      <c r="D48" s="70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  <c r="CA48" s="72"/>
      <c r="CB48" s="72"/>
      <c r="CC48" s="66"/>
      <c r="CD48" s="66"/>
      <c r="CE48" s="67">
        <f t="shared" si="2"/>
        <v>0</v>
      </c>
    </row>
    <row r="49" spans="1:83" s="51" customFormat="1" ht="12.75">
      <c r="A49" s="50"/>
      <c r="B49" s="42">
        <v>46</v>
      </c>
      <c r="C49" s="46"/>
      <c r="D49" s="46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53"/>
      <c r="CA49" s="53"/>
      <c r="CB49" s="53"/>
      <c r="CC49" s="58"/>
      <c r="CD49" s="58"/>
      <c r="CE49" s="54">
        <f t="shared" si="2"/>
        <v>0</v>
      </c>
    </row>
    <row r="50" spans="1:83" s="51" customFormat="1" ht="12.75">
      <c r="A50" s="68"/>
      <c r="B50" s="69">
        <v>47</v>
      </c>
      <c r="C50" s="70"/>
      <c r="D50" s="70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  <c r="CA50" s="72"/>
      <c r="CB50" s="72"/>
      <c r="CC50" s="66"/>
      <c r="CD50" s="66"/>
      <c r="CE50" s="67">
        <f t="shared" si="2"/>
        <v>0</v>
      </c>
    </row>
    <row r="51" spans="1:83" s="51" customFormat="1" ht="12.75">
      <c r="A51" s="50"/>
      <c r="B51" s="42">
        <v>48</v>
      </c>
      <c r="C51" s="46"/>
      <c r="D51" s="46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53"/>
      <c r="CA51" s="53"/>
      <c r="CB51" s="53"/>
      <c r="CC51" s="58"/>
      <c r="CD51" s="58"/>
      <c r="CE51" s="54">
        <f t="shared" si="2"/>
        <v>0</v>
      </c>
    </row>
    <row r="52" spans="1:83" s="51" customFormat="1" ht="12.75">
      <c r="A52" s="68"/>
      <c r="B52" s="69">
        <v>49</v>
      </c>
      <c r="C52" s="70"/>
      <c r="D52" s="70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  <c r="CA52" s="72"/>
      <c r="CB52" s="72"/>
      <c r="CC52" s="66"/>
      <c r="CD52" s="66"/>
      <c r="CE52" s="67">
        <f t="shared" si="2"/>
        <v>0</v>
      </c>
    </row>
    <row r="53" spans="1:83" s="73" customFormat="1" ht="12.75">
      <c r="A53" s="50"/>
      <c r="B53" s="42">
        <v>50</v>
      </c>
      <c r="C53" s="46"/>
      <c r="D53" s="46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53"/>
      <c r="CA53" s="53"/>
      <c r="CB53" s="53"/>
      <c r="CC53" s="58"/>
      <c r="CD53" s="58"/>
      <c r="CE53" s="54">
        <f t="shared" si="2"/>
        <v>0</v>
      </c>
    </row>
    <row r="54" spans="1:83" s="51" customFormat="1" ht="12.75">
      <c r="A54" s="68"/>
      <c r="B54" s="69">
        <v>51</v>
      </c>
      <c r="C54" s="70"/>
      <c r="D54" s="70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  <c r="CA54" s="72"/>
      <c r="CB54" s="72"/>
      <c r="CC54" s="66"/>
      <c r="CD54" s="66"/>
      <c r="CE54" s="67">
        <f t="shared" si="2"/>
        <v>0</v>
      </c>
    </row>
    <row r="55" spans="1:83" s="73" customFormat="1" ht="12.75">
      <c r="A55" s="50"/>
      <c r="B55" s="42"/>
      <c r="C55" s="46"/>
      <c r="D55" s="46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53"/>
      <c r="CA55" s="53"/>
      <c r="CB55" s="53"/>
      <c r="CC55" s="58"/>
      <c r="CD55" s="58"/>
      <c r="CE55" s="54">
        <f>CD55-CC55</f>
        <v>0</v>
      </c>
    </row>
    <row r="56" spans="1:83" s="3" customFormat="1" ht="25.5" customHeight="1">
      <c r="A56" s="44" t="s">
        <v>45</v>
      </c>
      <c r="B56" s="44">
        <f>COUNTA(B4:B55)</f>
        <v>51</v>
      </c>
      <c r="C56" s="44"/>
      <c r="D56" s="44"/>
      <c r="E56" s="44"/>
      <c r="F56" s="44">
        <f aca="true" t="shared" si="3" ref="F56:AK56">COUNTA(F4:F55)</f>
        <v>0</v>
      </c>
      <c r="G56" s="44">
        <f t="shared" si="3"/>
        <v>0</v>
      </c>
      <c r="H56" s="44">
        <f t="shared" si="3"/>
        <v>0</v>
      </c>
      <c r="I56" s="44">
        <f t="shared" si="3"/>
        <v>0</v>
      </c>
      <c r="J56" s="44">
        <f t="shared" si="3"/>
        <v>0</v>
      </c>
      <c r="K56" s="44">
        <f t="shared" si="3"/>
        <v>0</v>
      </c>
      <c r="L56" s="44">
        <f t="shared" si="3"/>
        <v>0</v>
      </c>
      <c r="M56" s="44">
        <f t="shared" si="3"/>
        <v>0</v>
      </c>
      <c r="N56" s="44">
        <f t="shared" si="3"/>
        <v>0</v>
      </c>
      <c r="O56" s="44">
        <f t="shared" si="3"/>
        <v>0</v>
      </c>
      <c r="P56" s="44">
        <f t="shared" si="3"/>
        <v>0</v>
      </c>
      <c r="Q56" s="44">
        <f t="shared" si="3"/>
        <v>0</v>
      </c>
      <c r="R56" s="44">
        <f t="shared" si="3"/>
        <v>0</v>
      </c>
      <c r="S56" s="44">
        <f t="shared" si="3"/>
        <v>0</v>
      </c>
      <c r="T56" s="44">
        <f t="shared" si="3"/>
        <v>0</v>
      </c>
      <c r="U56" s="44">
        <f t="shared" si="3"/>
        <v>0</v>
      </c>
      <c r="V56" s="44">
        <f t="shared" si="3"/>
        <v>0</v>
      </c>
      <c r="W56" s="44">
        <f t="shared" si="3"/>
        <v>0</v>
      </c>
      <c r="X56" s="44">
        <f t="shared" si="3"/>
        <v>0</v>
      </c>
      <c r="Y56" s="44">
        <f t="shared" si="3"/>
        <v>0</v>
      </c>
      <c r="Z56" s="44">
        <f t="shared" si="3"/>
        <v>0</v>
      </c>
      <c r="AA56" s="44">
        <f t="shared" si="3"/>
        <v>0</v>
      </c>
      <c r="AB56" s="44">
        <f t="shared" si="3"/>
        <v>0</v>
      </c>
      <c r="AC56" s="44">
        <f t="shared" si="3"/>
        <v>0</v>
      </c>
      <c r="AD56" s="44">
        <f t="shared" si="3"/>
        <v>0</v>
      </c>
      <c r="AE56" s="44">
        <f t="shared" si="3"/>
        <v>0</v>
      </c>
      <c r="AF56" s="44">
        <f t="shared" si="3"/>
        <v>0</v>
      </c>
      <c r="AG56" s="44">
        <f t="shared" si="3"/>
        <v>0</v>
      </c>
      <c r="AH56" s="44">
        <f t="shared" si="3"/>
        <v>0</v>
      </c>
      <c r="AI56" s="44">
        <f t="shared" si="3"/>
        <v>0</v>
      </c>
      <c r="AJ56" s="44">
        <f t="shared" si="3"/>
        <v>0</v>
      </c>
      <c r="AK56" s="44">
        <f t="shared" si="3"/>
        <v>0</v>
      </c>
      <c r="AL56" s="44">
        <f aca="true" t="shared" si="4" ref="AL56:BQ56">COUNTA(AL4:AL55)</f>
        <v>0</v>
      </c>
      <c r="AM56" s="44">
        <f t="shared" si="4"/>
        <v>0</v>
      </c>
      <c r="AN56" s="44">
        <f t="shared" si="4"/>
        <v>0</v>
      </c>
      <c r="AO56" s="44">
        <f t="shared" si="4"/>
        <v>0</v>
      </c>
      <c r="AP56" s="44">
        <f t="shared" si="4"/>
        <v>0</v>
      </c>
      <c r="AQ56" s="44">
        <f t="shared" si="4"/>
        <v>0</v>
      </c>
      <c r="AR56" s="44">
        <f t="shared" si="4"/>
        <v>0</v>
      </c>
      <c r="AS56" s="44">
        <f t="shared" si="4"/>
        <v>0</v>
      </c>
      <c r="AT56" s="44">
        <f t="shared" si="4"/>
        <v>0</v>
      </c>
      <c r="AU56" s="44">
        <f t="shared" si="4"/>
        <v>0</v>
      </c>
      <c r="AV56" s="44">
        <f t="shared" si="4"/>
        <v>0</v>
      </c>
      <c r="AW56" s="44">
        <f t="shared" si="4"/>
        <v>0</v>
      </c>
      <c r="AX56" s="44">
        <f t="shared" si="4"/>
        <v>0</v>
      </c>
      <c r="AY56" s="44">
        <f t="shared" si="4"/>
        <v>0</v>
      </c>
      <c r="AZ56" s="44">
        <f t="shared" si="4"/>
        <v>0</v>
      </c>
      <c r="BA56" s="44">
        <f t="shared" si="4"/>
        <v>0</v>
      </c>
      <c r="BB56" s="44">
        <f t="shared" si="4"/>
        <v>0</v>
      </c>
      <c r="BC56" s="44">
        <f t="shared" si="4"/>
        <v>0</v>
      </c>
      <c r="BD56" s="44">
        <f t="shared" si="4"/>
        <v>0</v>
      </c>
      <c r="BE56" s="44">
        <f t="shared" si="4"/>
        <v>0</v>
      </c>
      <c r="BF56" s="44">
        <f t="shared" si="4"/>
        <v>0</v>
      </c>
      <c r="BG56" s="44">
        <f t="shared" si="4"/>
        <v>0</v>
      </c>
      <c r="BH56" s="44">
        <f t="shared" si="4"/>
        <v>0</v>
      </c>
      <c r="BI56" s="44">
        <f t="shared" si="4"/>
        <v>0</v>
      </c>
      <c r="BJ56" s="44">
        <f t="shared" si="4"/>
        <v>0</v>
      </c>
      <c r="BK56" s="44">
        <f t="shared" si="4"/>
        <v>0</v>
      </c>
      <c r="BL56" s="44">
        <f t="shared" si="4"/>
        <v>0</v>
      </c>
      <c r="BM56" s="44">
        <f t="shared" si="4"/>
        <v>0</v>
      </c>
      <c r="BN56" s="44">
        <f t="shared" si="4"/>
        <v>0</v>
      </c>
      <c r="BO56" s="44">
        <f t="shared" si="4"/>
        <v>0</v>
      </c>
      <c r="BP56" s="44">
        <f t="shared" si="4"/>
        <v>0</v>
      </c>
      <c r="BQ56" s="44">
        <f t="shared" si="4"/>
        <v>0</v>
      </c>
      <c r="BR56" s="44">
        <f aca="true" t="shared" si="5" ref="BR56:BY56">COUNTA(BR4:BR55)</f>
        <v>0</v>
      </c>
      <c r="BS56" s="44">
        <f t="shared" si="5"/>
        <v>0</v>
      </c>
      <c r="BT56" s="44">
        <f t="shared" si="5"/>
        <v>0</v>
      </c>
      <c r="BU56" s="44">
        <f t="shared" si="5"/>
        <v>0</v>
      </c>
      <c r="BV56" s="44">
        <f t="shared" si="5"/>
        <v>0</v>
      </c>
      <c r="BW56" s="44">
        <f t="shared" si="5"/>
        <v>0</v>
      </c>
      <c r="BX56" s="44">
        <f t="shared" si="5"/>
        <v>0</v>
      </c>
      <c r="BY56" s="44">
        <f t="shared" si="5"/>
        <v>0</v>
      </c>
      <c r="BZ56" s="44"/>
      <c r="CA56" s="44"/>
      <c r="CB56" s="45">
        <f>SUM(CB4:CB55)</f>
        <v>0</v>
      </c>
      <c r="CC56" s="44"/>
      <c r="CD56" s="44"/>
      <c r="CE56" s="44">
        <f>SUM(CE4:CE55)</f>
        <v>0</v>
      </c>
    </row>
  </sheetData>
  <sheetProtection selectLockedCells="1" selectUnlockedCells="1"/>
  <mergeCells count="14">
    <mergeCell ref="CC2:CE2"/>
    <mergeCell ref="BC2:BM2"/>
    <mergeCell ref="BZ2:CB2"/>
    <mergeCell ref="BN2:BR2"/>
    <mergeCell ref="BS2:BY2"/>
    <mergeCell ref="B2:E2"/>
    <mergeCell ref="B1:AB1"/>
    <mergeCell ref="AR2:AX2"/>
    <mergeCell ref="AY2:BB2"/>
    <mergeCell ref="AO2:AQ2"/>
    <mergeCell ref="F2:Q2"/>
    <mergeCell ref="V2:AB2"/>
    <mergeCell ref="R2:U2"/>
    <mergeCell ref="AC2:AN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47" r:id="rId1"/>
  <colBreaks count="2" manualBreakCount="2">
    <brk id="40" max="55" man="1"/>
    <brk id="8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="75" zoomScaleSheetLayoutView="75" zoomScalePageLayoutView="0" workbookViewId="0" topLeftCell="A1">
      <selection activeCell="G14" sqref="G14"/>
    </sheetView>
  </sheetViews>
  <sheetFormatPr defaultColWidth="9.00390625" defaultRowHeight="12.75"/>
  <cols>
    <col min="1" max="2" width="2.00390625" style="2" customWidth="1"/>
    <col min="3" max="3" width="9.125" style="2" customWidth="1"/>
    <col min="4" max="4" width="35.875" style="2" customWidth="1"/>
    <col min="5" max="16" width="12.75390625" style="2" customWidth="1"/>
    <col min="17" max="18" width="2.00390625" style="2" customWidth="1"/>
    <col min="19" max="16384" width="9.125" style="2" customWidth="1"/>
  </cols>
  <sheetData>
    <row r="1" spans="1:18" ht="12.75">
      <c r="A1" s="133" t="s">
        <v>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12.7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12.7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8" ht="13.5" thickBo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18" ht="12.75">
      <c r="A5" s="4"/>
      <c r="B5" s="5"/>
      <c r="C5" s="5"/>
      <c r="D5" s="6" t="s">
        <v>73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7"/>
    </row>
    <row r="6" spans="1:18" ht="12.75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2"/>
    </row>
    <row r="7" spans="1:18" ht="12.75">
      <c r="A7" s="8"/>
      <c r="B7" s="13"/>
      <c r="C7" s="14"/>
      <c r="D7" s="14"/>
      <c r="E7" s="136">
        <v>2007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5"/>
      <c r="R7" s="12"/>
    </row>
    <row r="8" spans="1:18" ht="12.75">
      <c r="A8" s="8"/>
      <c r="B8" s="13"/>
      <c r="C8" s="14"/>
      <c r="D8" s="14"/>
      <c r="E8" s="137" t="s">
        <v>33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6"/>
      <c r="R8" s="12"/>
    </row>
    <row r="9" spans="1:18" ht="12.75" customHeight="1">
      <c r="A9" s="8"/>
      <c r="B9" s="13"/>
      <c r="C9" s="17"/>
      <c r="D9" s="18"/>
      <c r="E9" s="19" t="s">
        <v>13</v>
      </c>
      <c r="F9" s="19" t="s">
        <v>14</v>
      </c>
      <c r="G9" s="19" t="s">
        <v>15</v>
      </c>
      <c r="H9" s="19" t="s">
        <v>16</v>
      </c>
      <c r="I9" s="19" t="s">
        <v>17</v>
      </c>
      <c r="J9" s="19" t="s">
        <v>18</v>
      </c>
      <c r="K9" s="19" t="s">
        <v>19</v>
      </c>
      <c r="L9" s="19" t="s">
        <v>20</v>
      </c>
      <c r="M9" s="19" t="s">
        <v>21</v>
      </c>
      <c r="N9" s="19" t="s">
        <v>22</v>
      </c>
      <c r="O9" s="19" t="s">
        <v>23</v>
      </c>
      <c r="P9" s="19" t="s">
        <v>24</v>
      </c>
      <c r="Q9" s="20"/>
      <c r="R9" s="12"/>
    </row>
    <row r="10" spans="1:18" ht="12.75">
      <c r="A10" s="8"/>
      <c r="B10" s="13"/>
      <c r="C10" s="130" t="s">
        <v>25</v>
      </c>
      <c r="D10" s="19" t="s">
        <v>0</v>
      </c>
      <c r="E10" s="21">
        <f>'Veri Girişi'!F56</f>
        <v>0</v>
      </c>
      <c r="F10" s="21">
        <f>'Veri Girişi'!G56</f>
        <v>0</v>
      </c>
      <c r="G10" s="21">
        <f>'Veri Girişi'!H56</f>
        <v>0</v>
      </c>
      <c r="H10" s="21">
        <f>'Veri Girişi'!I56</f>
        <v>0</v>
      </c>
      <c r="I10" s="21">
        <f>'Veri Girişi'!J56</f>
        <v>0</v>
      </c>
      <c r="J10" s="21">
        <f>'Veri Girişi'!K56</f>
        <v>0</v>
      </c>
      <c r="K10" s="21">
        <f>'Veri Girişi'!L56</f>
        <v>0</v>
      </c>
      <c r="L10" s="21">
        <f>'Veri Girişi'!M56</f>
        <v>0</v>
      </c>
      <c r="M10" s="21">
        <f>'Veri Girişi'!N56</f>
        <v>0</v>
      </c>
      <c r="N10" s="21">
        <f>'Veri Girişi'!O56</f>
        <v>0</v>
      </c>
      <c r="O10" s="21">
        <f>'Veri Girişi'!P56</f>
        <v>0</v>
      </c>
      <c r="P10" s="21">
        <f>'Veri Girişi'!Q56</f>
        <v>0</v>
      </c>
      <c r="Q10" s="20"/>
      <c r="R10" s="12"/>
    </row>
    <row r="11" spans="1:18" ht="12.75">
      <c r="A11" s="8"/>
      <c r="B11" s="13"/>
      <c r="C11" s="131"/>
      <c r="D11" s="19" t="s">
        <v>1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20"/>
      <c r="R11" s="12"/>
    </row>
    <row r="12" spans="1:18" ht="12.75">
      <c r="A12" s="8"/>
      <c r="B12" s="13"/>
      <c r="C12" s="131"/>
      <c r="D12" s="19" t="s">
        <v>2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20"/>
      <c r="R12" s="12"/>
    </row>
    <row r="13" spans="1:18" ht="12.75">
      <c r="A13" s="8"/>
      <c r="B13" s="13"/>
      <c r="C13" s="131"/>
      <c r="D13" s="19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20"/>
      <c r="R13" s="12"/>
    </row>
    <row r="14" spans="1:18" ht="12.75">
      <c r="A14" s="8"/>
      <c r="B14" s="13"/>
      <c r="C14" s="132"/>
      <c r="D14" s="19" t="s">
        <v>4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20"/>
      <c r="R14" s="12"/>
    </row>
    <row r="15" spans="1:18" ht="12.75">
      <c r="A15" s="8"/>
      <c r="B15" s="22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18"/>
      <c r="R15" s="12"/>
    </row>
    <row r="16" spans="1:18" ht="26.25" customHeight="1">
      <c r="A16" s="8"/>
      <c r="B16" s="129" t="s">
        <v>34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25"/>
      <c r="R16" s="12"/>
    </row>
    <row r="17" spans="1:18" ht="12.75">
      <c r="A17" s="8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12"/>
    </row>
    <row r="18" spans="1:18" ht="12.75">
      <c r="A18" s="8"/>
      <c r="B18" s="26"/>
      <c r="C18" s="25"/>
      <c r="D18" s="25"/>
      <c r="E18" s="138" t="s">
        <v>31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40"/>
      <c r="Q18" s="27"/>
      <c r="R18" s="12"/>
    </row>
    <row r="19" spans="1:18" ht="12.75">
      <c r="A19" s="8"/>
      <c r="B19" s="26"/>
      <c r="C19" s="28"/>
      <c r="D19" s="28"/>
      <c r="E19" s="19" t="s">
        <v>13</v>
      </c>
      <c r="F19" s="19" t="s">
        <v>14</v>
      </c>
      <c r="G19" s="19" t="s">
        <v>15</v>
      </c>
      <c r="H19" s="19" t="s">
        <v>16</v>
      </c>
      <c r="I19" s="19" t="s">
        <v>17</v>
      </c>
      <c r="J19" s="19" t="s">
        <v>18</v>
      </c>
      <c r="K19" s="19" t="s">
        <v>19</v>
      </c>
      <c r="L19" s="19" t="s">
        <v>20</v>
      </c>
      <c r="M19" s="19" t="s">
        <v>21</v>
      </c>
      <c r="N19" s="19" t="s">
        <v>22</v>
      </c>
      <c r="O19" s="19" t="s">
        <v>23</v>
      </c>
      <c r="P19" s="19" t="s">
        <v>24</v>
      </c>
      <c r="Q19" s="26"/>
      <c r="R19" s="12"/>
    </row>
    <row r="20" spans="1:18" ht="26.25" customHeight="1">
      <c r="A20" s="8"/>
      <c r="B20" s="26"/>
      <c r="C20" s="125" t="s">
        <v>27</v>
      </c>
      <c r="D20" s="19" t="s">
        <v>5</v>
      </c>
      <c r="E20" s="29" t="str">
        <f aca="true" t="shared" si="0" ref="E20:P20">IF(E12*E13*E14=0,"Veri girişlerini yapınız",E12*E13*E14)</f>
        <v>Veri girişlerini yapınız</v>
      </c>
      <c r="F20" s="29" t="str">
        <f t="shared" si="0"/>
        <v>Veri girişlerini yapınız</v>
      </c>
      <c r="G20" s="29" t="str">
        <f t="shared" si="0"/>
        <v>Veri girişlerini yapınız</v>
      </c>
      <c r="H20" s="29" t="str">
        <f t="shared" si="0"/>
        <v>Veri girişlerini yapınız</v>
      </c>
      <c r="I20" s="29" t="str">
        <f t="shared" si="0"/>
        <v>Veri girişlerini yapınız</v>
      </c>
      <c r="J20" s="29" t="str">
        <f t="shared" si="0"/>
        <v>Veri girişlerini yapınız</v>
      </c>
      <c r="K20" s="29" t="str">
        <f t="shared" si="0"/>
        <v>Veri girişlerini yapınız</v>
      </c>
      <c r="L20" s="29" t="str">
        <f t="shared" si="0"/>
        <v>Veri girişlerini yapınız</v>
      </c>
      <c r="M20" s="29" t="str">
        <f t="shared" si="0"/>
        <v>Veri girişlerini yapınız</v>
      </c>
      <c r="N20" s="29" t="str">
        <f t="shared" si="0"/>
        <v>Veri girişlerini yapınız</v>
      </c>
      <c r="O20" s="29" t="str">
        <f t="shared" si="0"/>
        <v>Veri girişlerini yapınız</v>
      </c>
      <c r="P20" s="29" t="str">
        <f t="shared" si="0"/>
        <v>Veri girişlerini yapınız</v>
      </c>
      <c r="Q20" s="30"/>
      <c r="R20" s="12"/>
    </row>
    <row r="21" spans="1:18" ht="26.25" customHeight="1">
      <c r="A21" s="8"/>
      <c r="B21" s="26"/>
      <c r="C21" s="125"/>
      <c r="D21" s="19" t="s">
        <v>6</v>
      </c>
      <c r="E21" s="29" t="str">
        <f>IF(SUM(E20:P20)=0,"Veri girişlerini yapınız",SUM(E20:P20))</f>
        <v>Veri girişlerini yapınız</v>
      </c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26"/>
      <c r="R21" s="12"/>
    </row>
    <row r="22" spans="1:18" ht="26.25" customHeight="1">
      <c r="A22" s="8"/>
      <c r="B22" s="26"/>
      <c r="C22" s="125"/>
      <c r="D22" s="19" t="s">
        <v>2</v>
      </c>
      <c r="E22" s="29" t="str">
        <f>IF(SUM(E12:P12)=0,"Veri girişlerini yapınız",SUM(E12:P12))</f>
        <v>Veri girişlerini yapınız</v>
      </c>
      <c r="F22" s="33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2"/>
    </row>
    <row r="23" spans="1:18" ht="26.25" customHeight="1">
      <c r="A23" s="8"/>
      <c r="B23" s="26"/>
      <c r="C23" s="125"/>
      <c r="D23" s="19" t="s">
        <v>12</v>
      </c>
      <c r="E23" s="29" t="str">
        <f>IF(SUM(E10:P10)=0,"Veri girişlerini yapınız",SUM(E10:P10))</f>
        <v>Veri girişlerini yapınız</v>
      </c>
      <c r="F23" s="33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2"/>
    </row>
    <row r="24" spans="1:18" ht="26.25" customHeight="1">
      <c r="A24" s="8"/>
      <c r="B24" s="26"/>
      <c r="C24" s="125"/>
      <c r="D24" s="19" t="s">
        <v>29</v>
      </c>
      <c r="E24" s="29" t="str">
        <f>IF(SUM(E11:P11)=0,"Veri girişlerini yapınız",SUM(E11:P11))</f>
        <v>Veri girişlerini yapınız</v>
      </c>
      <c r="F24" s="33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12"/>
    </row>
    <row r="25" spans="1:18" ht="12.75">
      <c r="A25" s="8"/>
      <c r="B25" s="26"/>
      <c r="C25" s="120"/>
      <c r="D25" s="120"/>
      <c r="E25" s="121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25"/>
      <c r="R25" s="12"/>
    </row>
    <row r="26" spans="1:18" ht="12.75" customHeight="1">
      <c r="A26" s="8"/>
      <c r="B26" s="26"/>
      <c r="C26" s="25"/>
      <c r="D26" s="25"/>
      <c r="E26" s="138" t="s">
        <v>31</v>
      </c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  <c r="Q26" s="27"/>
      <c r="R26" s="12"/>
    </row>
    <row r="27" spans="1:18" ht="12.75">
      <c r="A27" s="8"/>
      <c r="B27" s="26"/>
      <c r="C27" s="28"/>
      <c r="D27" s="34"/>
      <c r="E27" s="19" t="s">
        <v>13</v>
      </c>
      <c r="F27" s="19" t="s">
        <v>14</v>
      </c>
      <c r="G27" s="19" t="s">
        <v>15</v>
      </c>
      <c r="H27" s="19" t="s">
        <v>16</v>
      </c>
      <c r="I27" s="19" t="s">
        <v>17</v>
      </c>
      <c r="J27" s="19" t="s">
        <v>18</v>
      </c>
      <c r="K27" s="19" t="s">
        <v>19</v>
      </c>
      <c r="L27" s="19" t="s">
        <v>20</v>
      </c>
      <c r="M27" s="19" t="s">
        <v>21</v>
      </c>
      <c r="N27" s="19" t="s">
        <v>22</v>
      </c>
      <c r="O27" s="19" t="s">
        <v>23</v>
      </c>
      <c r="P27" s="19" t="s">
        <v>24</v>
      </c>
      <c r="Q27" s="26"/>
      <c r="R27" s="12"/>
    </row>
    <row r="28" spans="1:18" ht="25.5" customHeight="1">
      <c r="A28" s="8"/>
      <c r="B28" s="26"/>
      <c r="C28" s="125" t="s">
        <v>26</v>
      </c>
      <c r="D28" s="19" t="s">
        <v>7</v>
      </c>
      <c r="E28" s="35" t="str">
        <f aca="true" t="shared" si="1" ref="E28:P28">IF(E20="Veri girişlerini yapınız","Çalışma süresi değerlerini gir",(E10/E20)*1000000)</f>
        <v>Çalışma süresi değerlerini gir</v>
      </c>
      <c r="F28" s="35" t="str">
        <f t="shared" si="1"/>
        <v>Çalışma süresi değerlerini gir</v>
      </c>
      <c r="G28" s="35" t="str">
        <f t="shared" si="1"/>
        <v>Çalışma süresi değerlerini gir</v>
      </c>
      <c r="H28" s="35" t="str">
        <f t="shared" si="1"/>
        <v>Çalışma süresi değerlerini gir</v>
      </c>
      <c r="I28" s="35" t="str">
        <f t="shared" si="1"/>
        <v>Çalışma süresi değerlerini gir</v>
      </c>
      <c r="J28" s="35" t="str">
        <f t="shared" si="1"/>
        <v>Çalışma süresi değerlerini gir</v>
      </c>
      <c r="K28" s="35" t="str">
        <f t="shared" si="1"/>
        <v>Çalışma süresi değerlerini gir</v>
      </c>
      <c r="L28" s="35" t="str">
        <f t="shared" si="1"/>
        <v>Çalışma süresi değerlerini gir</v>
      </c>
      <c r="M28" s="35" t="str">
        <f t="shared" si="1"/>
        <v>Çalışma süresi değerlerini gir</v>
      </c>
      <c r="N28" s="35" t="str">
        <f t="shared" si="1"/>
        <v>Çalışma süresi değerlerini gir</v>
      </c>
      <c r="O28" s="35" t="str">
        <f t="shared" si="1"/>
        <v>Çalışma süresi değerlerini gir</v>
      </c>
      <c r="P28" s="35" t="str">
        <f t="shared" si="1"/>
        <v>Çalışma süresi değerlerini gir</v>
      </c>
      <c r="Q28" s="36"/>
      <c r="R28" s="12"/>
    </row>
    <row r="29" spans="1:18" ht="25.5" customHeight="1">
      <c r="A29" s="8"/>
      <c r="B29" s="26"/>
      <c r="C29" s="125"/>
      <c r="D29" s="19" t="s">
        <v>8</v>
      </c>
      <c r="E29" s="35" t="str">
        <f>IF(E20="Veri girişlerini yapınız","Çalışma süresi değerlerini gir",(E11/E20)*1000000)</f>
        <v>Çalışma süresi değerlerini gir</v>
      </c>
      <c r="F29" s="35" t="str">
        <f>IF(F20="Veri girişlerini yapınız","Çalışma süresi değerlerini gir",(F11/F20)*1000000)</f>
        <v>Çalışma süresi değerlerini gir</v>
      </c>
      <c r="G29" s="35" t="str">
        <f aca="true" t="shared" si="2" ref="G29:P29">IF(G20="Veri girişlerini yapınız","Çalışma süresi değerlerini gir",(G11/G20)*1000000)</f>
        <v>Çalışma süresi değerlerini gir</v>
      </c>
      <c r="H29" s="35" t="str">
        <f t="shared" si="2"/>
        <v>Çalışma süresi değerlerini gir</v>
      </c>
      <c r="I29" s="35" t="str">
        <f t="shared" si="2"/>
        <v>Çalışma süresi değerlerini gir</v>
      </c>
      <c r="J29" s="35" t="str">
        <f t="shared" si="2"/>
        <v>Çalışma süresi değerlerini gir</v>
      </c>
      <c r="K29" s="35" t="str">
        <f t="shared" si="2"/>
        <v>Çalışma süresi değerlerini gir</v>
      </c>
      <c r="L29" s="35" t="str">
        <f t="shared" si="2"/>
        <v>Çalışma süresi değerlerini gir</v>
      </c>
      <c r="M29" s="35" t="str">
        <f t="shared" si="2"/>
        <v>Çalışma süresi değerlerini gir</v>
      </c>
      <c r="N29" s="35" t="str">
        <f t="shared" si="2"/>
        <v>Çalışma süresi değerlerini gir</v>
      </c>
      <c r="O29" s="35" t="str">
        <f t="shared" si="2"/>
        <v>Çalışma süresi değerlerini gir</v>
      </c>
      <c r="P29" s="35" t="str">
        <f t="shared" si="2"/>
        <v>Çalışma süresi değerlerini gir</v>
      </c>
      <c r="Q29" s="36"/>
      <c r="R29" s="12"/>
    </row>
    <row r="30" spans="1:18" ht="12.75" customHeight="1">
      <c r="A30" s="8"/>
      <c r="B30" s="26"/>
      <c r="C30" s="12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26"/>
      <c r="R30" s="12"/>
    </row>
    <row r="31" spans="1:18" ht="25.5" customHeight="1">
      <c r="A31" s="8"/>
      <c r="B31" s="26"/>
      <c r="C31" s="125"/>
      <c r="D31" s="19" t="s">
        <v>10</v>
      </c>
      <c r="E31" s="35" t="str">
        <f>IF(E20="Veri girişlerini yapınız","Çalışma süresi değerlerini gir",(E10/E20)*1000000)</f>
        <v>Çalışma süresi değerlerini gir</v>
      </c>
      <c r="F31" s="35" t="str">
        <f>IF(SUM(E20:F20)=0,"Çalışma süresi değerlerini gir",(SUM(E10:F10)/SUM(E20:F20))*1000000)</f>
        <v>Çalışma süresi değerlerini gir</v>
      </c>
      <c r="G31" s="35" t="str">
        <f>IF(SUM(E20:G20)=0,"Çalışma süresi değerlerini gir",(SUM(E10:G10)/SUM(E20:G20))*1000000)</f>
        <v>Çalışma süresi değerlerini gir</v>
      </c>
      <c r="H31" s="35" t="str">
        <f>IF(SUM(E20:H20)=0,"Çalışma süresi değerlerini gir",(SUM(E10:H10)/SUM(E20:H20))*1000000)</f>
        <v>Çalışma süresi değerlerini gir</v>
      </c>
      <c r="I31" s="35" t="str">
        <f>IF(SUM(E20:I20)=0,"Çalışma süresi değerlerini gir",(SUM(E10:I10)/SUM(E20:I20))*1000000)</f>
        <v>Çalışma süresi değerlerini gir</v>
      </c>
      <c r="J31" s="35" t="str">
        <f>IF(SUM(E20:J20)=0,"Çalışma süresi değerlerini gir",(SUM(E10:J10)/SUM(E20:J20))*1000000)</f>
        <v>Çalışma süresi değerlerini gir</v>
      </c>
      <c r="K31" s="35" t="str">
        <f>IF(SUM(E20:K20)=0,"Çalışma süresi değerlerini gir",(SUM(E10:K10)/SUM(E20:K20))*1000000)</f>
        <v>Çalışma süresi değerlerini gir</v>
      </c>
      <c r="L31" s="35" t="str">
        <f>IF(SUM(E20:L20)=0,"Çalışma süresi değerlerini gir",(SUM(E10:L10)/SUM(E20:L20))*1000000)</f>
        <v>Çalışma süresi değerlerini gir</v>
      </c>
      <c r="M31" s="35" t="str">
        <f>IF(SUM(E20:M20)=0,"Çalışma süresi değerlerini gir",(SUM(E10:M10)/SUM(E20:M20))*1000000)</f>
        <v>Çalışma süresi değerlerini gir</v>
      </c>
      <c r="N31" s="35" t="str">
        <f>IF(SUM(E20:N20)=0,"Çalışma süresi değerlerini gir",(SUM(E10:N10)/SUM(E20:N20))*1000000)</f>
        <v>Çalışma süresi değerlerini gir</v>
      </c>
      <c r="O31" s="35" t="str">
        <f>IF(SUM(E20:O20)=0,"Çalışma süresi değerlerini gir",(SUM(E10:O10)/SUM(E20:O20))*1000000)</f>
        <v>Çalışma süresi değerlerini gir</v>
      </c>
      <c r="P31" s="35" t="str">
        <f>IF(SUM(E20:P20)=0,"Çalışma süresi değerlerini gir",(SUM(E10:P10)/SUM(E20:P20))*1000000)</f>
        <v>Çalışma süresi değerlerini gir</v>
      </c>
      <c r="Q31" s="36"/>
      <c r="R31" s="12"/>
    </row>
    <row r="32" spans="1:18" ht="25.5" customHeight="1">
      <c r="A32" s="8"/>
      <c r="B32" s="26"/>
      <c r="C32" s="125"/>
      <c r="D32" s="19" t="s">
        <v>11</v>
      </c>
      <c r="E32" s="35" t="str">
        <f>IF(E20="Veri girişlerini yapınız","Çalışma süresi değerlerini gir",(E11/E20)*1000000)</f>
        <v>Çalışma süresi değerlerini gir</v>
      </c>
      <c r="F32" s="35" t="str">
        <f>IF(SUM(E20:F20)=0,"Çalışma süresi değerlerini gir",(SUM(E11:F11)/SUM(E20:F20))*1000000)</f>
        <v>Çalışma süresi değerlerini gir</v>
      </c>
      <c r="G32" s="35" t="str">
        <f>IF(SUM(E20:G20)=0,"Çalışma süresi değerlerini gir",(SUM(E11:G11)/SUM(E20:G20))*1000000)</f>
        <v>Çalışma süresi değerlerini gir</v>
      </c>
      <c r="H32" s="35" t="str">
        <f>IF(SUM(E20:H20)=0,"Çalışma süresi değerlerini gir",(SUM(E11:H11)/SUM(E20:H20))*1000000)</f>
        <v>Çalışma süresi değerlerini gir</v>
      </c>
      <c r="I32" s="35" t="str">
        <f>IF(SUM(E20:I20)=0,"Çalışma süresi değerlerini gir",(SUM(E11:I11)/SUM(E20:I20))*1000000)</f>
        <v>Çalışma süresi değerlerini gir</v>
      </c>
      <c r="J32" s="35" t="str">
        <f>IF(SUM(E20:J20)=0,"Çalışma süresi değerlerini gir",(SUM(E11:J11)/SUM(E20:J20))*1000000)</f>
        <v>Çalışma süresi değerlerini gir</v>
      </c>
      <c r="K32" s="35" t="str">
        <f>IF(SUM(E20:K20)=0,"Çalışma süresi değerlerini gir",(SUM(E11:K11)/SUM(E20:K20))*1000000)</f>
        <v>Çalışma süresi değerlerini gir</v>
      </c>
      <c r="L32" s="35" t="str">
        <f>IF(SUM(E20:L20)=0,"Çalışma süresi değerlerini gir",(SUM(E11:L11)/SUM(E20:L20))*1000000)</f>
        <v>Çalışma süresi değerlerini gir</v>
      </c>
      <c r="M32" s="35" t="str">
        <f>IF(SUM(E20:M20)=0,"Çalışma süresi değerlerini gir",(SUM(E11:M11)/SUM(E20:M20))*1000000)</f>
        <v>Çalışma süresi değerlerini gir</v>
      </c>
      <c r="N32" s="35" t="str">
        <f>IF(SUM(E20:N20)=0,"Çalışma süresi değerlerini gir",(SUM(E11:N11)/SUM(E20:N20))*1000000)</f>
        <v>Çalışma süresi değerlerini gir</v>
      </c>
      <c r="O32" s="35" t="str">
        <f>IF(SUM(E20:O20)=0,"Çalışma süresi değerlerini gir",(SUM(E11:O11)/SUM(E20:O20))*1000000)</f>
        <v>Çalışma süresi değerlerini gir</v>
      </c>
      <c r="P32" s="35" t="str">
        <f>IF(SUM(E20:P20)=0,"Çalışma süresi değerlerini gir",(SUM(E11:P11)/SUM(E20:P20))*1000000)</f>
        <v>Çalışma süresi değerlerini gir</v>
      </c>
      <c r="Q32" s="36"/>
      <c r="R32" s="12"/>
    </row>
    <row r="33" spans="1:18" ht="25.5" customHeight="1">
      <c r="A33" s="8"/>
      <c r="B33" s="26"/>
      <c r="C33" s="63"/>
      <c r="D33" s="19" t="s">
        <v>129</v>
      </c>
      <c r="E33" s="62" t="str">
        <f>IF(E20="Veri girişlerini yapınız","Çalışan sayısı değerlerini gir",IF(E20="Veri girişlerini yapınız","Veri girişlerini yapınız",(E10/E12)))</f>
        <v>Çalışan sayısı değerlerini gir</v>
      </c>
      <c r="F33" s="62" t="str">
        <f aca="true" t="shared" si="3" ref="F33:P33">IF(F20="Veri girişlerini yapınız","Çalışan sayısı değerlerini gir",IF(F20="Veri girişlerini yapınız","Veri girişlerini yapınız",(F10/F12)))</f>
        <v>Çalışan sayısı değerlerini gir</v>
      </c>
      <c r="G33" s="62" t="str">
        <f t="shared" si="3"/>
        <v>Çalışan sayısı değerlerini gir</v>
      </c>
      <c r="H33" s="62" t="str">
        <f t="shared" si="3"/>
        <v>Çalışan sayısı değerlerini gir</v>
      </c>
      <c r="I33" s="62" t="str">
        <f t="shared" si="3"/>
        <v>Çalışan sayısı değerlerini gir</v>
      </c>
      <c r="J33" s="62" t="str">
        <f t="shared" si="3"/>
        <v>Çalışan sayısı değerlerini gir</v>
      </c>
      <c r="K33" s="62" t="str">
        <f t="shared" si="3"/>
        <v>Çalışan sayısı değerlerini gir</v>
      </c>
      <c r="L33" s="62" t="str">
        <f t="shared" si="3"/>
        <v>Çalışan sayısı değerlerini gir</v>
      </c>
      <c r="M33" s="62" t="str">
        <f t="shared" si="3"/>
        <v>Çalışan sayısı değerlerini gir</v>
      </c>
      <c r="N33" s="62" t="str">
        <f t="shared" si="3"/>
        <v>Çalışan sayısı değerlerini gir</v>
      </c>
      <c r="O33" s="62" t="str">
        <f t="shared" si="3"/>
        <v>Çalışan sayısı değerlerini gir</v>
      </c>
      <c r="P33" s="62" t="str">
        <f t="shared" si="3"/>
        <v>Çalışan sayısı değerlerini gir</v>
      </c>
      <c r="Q33" s="25"/>
      <c r="R33" s="12"/>
    </row>
    <row r="34" spans="1:18" ht="12.75">
      <c r="A34" s="8"/>
      <c r="B34" s="26"/>
      <c r="C34" s="25"/>
      <c r="D34" s="57"/>
      <c r="E34" s="57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12"/>
    </row>
    <row r="35" spans="1:18" ht="28.5" customHeight="1">
      <c r="A35" s="8"/>
      <c r="B35" s="26"/>
      <c r="C35" s="126" t="s">
        <v>31</v>
      </c>
      <c r="D35" s="126"/>
      <c r="E35" s="126"/>
      <c r="F35" s="127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27"/>
      <c r="R35" s="12"/>
    </row>
    <row r="36" spans="1:18" ht="25.5" customHeight="1">
      <c r="A36" s="8"/>
      <c r="B36" s="26"/>
      <c r="C36" s="125" t="s">
        <v>28</v>
      </c>
      <c r="D36" s="19" t="s">
        <v>32</v>
      </c>
      <c r="E36" s="35" t="str">
        <f>IF(E21="Veri girişlerini yapınız","Çalışma süresi değerlerini gir",IF(E23="Veri girişlerini yapınız","Veri girişlerini yapınız",(E23/E21)*1000000))</f>
        <v>Çalışma süresi değerlerini gir</v>
      </c>
      <c r="F36" s="123" t="s">
        <v>35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26"/>
      <c r="R36" s="12"/>
    </row>
    <row r="37" spans="1:18" ht="25.5" customHeight="1">
      <c r="A37" s="8"/>
      <c r="B37" s="26"/>
      <c r="C37" s="125"/>
      <c r="D37" s="19" t="s">
        <v>9</v>
      </c>
      <c r="E37" s="35" t="str">
        <f>IF(E21="Veri girişlerini yapınız","Çalışma süresi değerlerini gir",(E24/E21)*1000000)</f>
        <v>Çalışma süresi değerlerini gir</v>
      </c>
      <c r="F37" s="123" t="s">
        <v>128</v>
      </c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26"/>
      <c r="R37" s="12"/>
    </row>
    <row r="38" spans="1:18" ht="25.5" customHeight="1">
      <c r="A38" s="8"/>
      <c r="B38" s="26"/>
      <c r="C38" s="125"/>
      <c r="D38" s="19" t="s">
        <v>129</v>
      </c>
      <c r="E38" s="62" t="str">
        <f>IF(E22="Veri girişlerini yapınız","Çalışan sayısı değerlerini gir",IF(E23="Veri girişlerini yapınız","Veri girişlerini yapınız",(E23/E22)))</f>
        <v>Çalışan sayısı değerlerini gir</v>
      </c>
      <c r="F38" s="123" t="s">
        <v>130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26"/>
      <c r="R38" s="12"/>
    </row>
    <row r="39" spans="1:18" ht="13.5" thickBo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</sheetData>
  <sheetProtection sheet="1" objects="1" scenarios="1" selectLockedCells="1"/>
  <mergeCells count="17">
    <mergeCell ref="B16:P16"/>
    <mergeCell ref="C10:C14"/>
    <mergeCell ref="A1:R4"/>
    <mergeCell ref="D30:P30"/>
    <mergeCell ref="E7:P7"/>
    <mergeCell ref="E8:P8"/>
    <mergeCell ref="E18:P18"/>
    <mergeCell ref="E26:P26"/>
    <mergeCell ref="C28:C32"/>
    <mergeCell ref="C20:C24"/>
    <mergeCell ref="C25:P25"/>
    <mergeCell ref="F37:P37"/>
    <mergeCell ref="F38:P38"/>
    <mergeCell ref="C36:C38"/>
    <mergeCell ref="C35:E35"/>
    <mergeCell ref="F35:P35"/>
    <mergeCell ref="F36:P36"/>
  </mergeCells>
  <hyperlinks>
    <hyperlink ref="D5" location="İçindekiler!A1" display="İçindekiler Sayfasına Geri Dön"/>
  </hyperlinks>
  <printOptions/>
  <pageMargins left="0.75" right="0.75" top="1" bottom="1" header="0.5" footer="0.5"/>
  <pageSetup fitToHeight="1" fitToWidth="1" horizontalDpi="600" verticalDpi="600" orientation="landscape" paperSize="9" scale="64" r:id="rId1"/>
  <ignoredErrors>
    <ignoredError sqref="F31:J32 L31:O32 K31:K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>
    <row r="1" spans="2:4" ht="12.75">
      <c r="B1" s="141" t="s">
        <v>73</v>
      </c>
      <c r="C1" s="141"/>
      <c r="D1" s="141"/>
    </row>
  </sheetData>
  <sheetProtection selectLockedCells="1"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L60" sqref="L60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>
    <row r="1" spans="2:4" ht="12.75">
      <c r="B1" s="142" t="s">
        <v>73</v>
      </c>
      <c r="C1" s="142"/>
      <c r="D1" s="142"/>
    </row>
  </sheetData>
  <sheetProtection/>
  <mergeCells count="1">
    <mergeCell ref="B1:D1"/>
  </mergeCells>
  <hyperlinks>
    <hyperlink ref="B1:D1" location="İçindekiler!A1" display="İçindekiler Sayfasına Geri Dön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Derya</dc:creator>
  <cp:keywords/>
  <dc:description/>
  <cp:lastModifiedBy>MERVE</cp:lastModifiedBy>
  <cp:lastPrinted>2008-04-22T07:28:01Z</cp:lastPrinted>
  <dcterms:created xsi:type="dcterms:W3CDTF">2007-09-15T08:16:13Z</dcterms:created>
  <dcterms:modified xsi:type="dcterms:W3CDTF">2014-02-12T08:56:04Z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